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in\Desktop\"/>
    </mc:Choice>
  </mc:AlternateContent>
  <xr:revisionPtr revIDLastSave="0" documentId="8_{8C02FCAF-9093-42A7-9E17-38A38433DAA1}" xr6:coauthVersionLast="47" xr6:coauthVersionMax="47" xr10:uidLastSave="{00000000-0000-0000-0000-000000000000}"/>
  <bookViews>
    <workbookView xWindow="3360" yWindow="340" windowWidth="21600" windowHeight="15060" activeTab="1" xr2:uid="{00000000-000D-0000-FFFF-FFFF00000000}"/>
  </bookViews>
  <sheets>
    <sheet name="3 min P&amp;L" sheetId="2" r:id="rId1"/>
    <sheet name="Costs worksheet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C5" i="1" l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4" i="1"/>
  <c r="D4" i="1" s="1"/>
  <c r="E4" i="1" s="1"/>
  <c r="C17" i="2" l="1"/>
  <c r="D17" i="2" s="1"/>
  <c r="D16" i="2"/>
  <c r="C11" i="2"/>
  <c r="D9" i="2"/>
  <c r="D8" i="2"/>
  <c r="D18" i="2" l="1"/>
  <c r="C18" i="2" s="1"/>
  <c r="F22" i="1"/>
  <c r="F29" i="1"/>
  <c r="F30" i="1"/>
  <c r="F33" i="1"/>
  <c r="F37" i="1"/>
  <c r="F38" i="1"/>
  <c r="F41" i="1"/>
  <c r="F45" i="1"/>
  <c r="F46" i="1"/>
  <c r="F49" i="1"/>
  <c r="F53" i="1"/>
  <c r="C10" i="2"/>
  <c r="D10" i="2" s="1"/>
  <c r="D12" i="2" s="1"/>
  <c r="F50" i="1" l="1"/>
  <c r="F42" i="1"/>
  <c r="F34" i="1"/>
  <c r="F26" i="1"/>
  <c r="F18" i="1"/>
  <c r="F51" i="1"/>
  <c r="F47" i="1"/>
  <c r="F43" i="1"/>
  <c r="F39" i="1"/>
  <c r="F35" i="1"/>
  <c r="F31" i="1"/>
  <c r="F27" i="1"/>
  <c r="F23" i="1"/>
  <c r="F19" i="1"/>
  <c r="F52" i="1"/>
  <c r="F48" i="1"/>
  <c r="F44" i="1"/>
  <c r="F40" i="1"/>
  <c r="F36" i="1"/>
  <c r="F32" i="1"/>
  <c r="F28" i="1"/>
  <c r="F24" i="1"/>
  <c r="F20" i="1"/>
  <c r="F25" i="1"/>
  <c r="F21" i="1"/>
  <c r="G6" i="1"/>
  <c r="H6" i="1" s="1"/>
  <c r="C6" i="2" s="1"/>
  <c r="D6" i="2" s="1"/>
  <c r="F17" i="1"/>
  <c r="G4" i="1"/>
  <c r="D5" i="2" s="1"/>
  <c r="C5" i="2" s="1"/>
  <c r="D13" i="2" l="1"/>
</calcChain>
</file>

<file path=xl/sharedStrings.xml><?xml version="1.0" encoding="utf-8"?>
<sst xmlns="http://schemas.openxmlformats.org/spreadsheetml/2006/main" count="84" uniqueCount="84">
  <si>
    <t>$</t>
  </si>
  <si>
    <t>Net Sales</t>
  </si>
  <si>
    <t>Food Cost</t>
  </si>
  <si>
    <t>Labor Cost</t>
  </si>
  <si>
    <t>Payroll Taxes</t>
  </si>
  <si>
    <t>Workmen's Comp</t>
  </si>
  <si>
    <t>Health Insurance</t>
  </si>
  <si>
    <t>401k Contribution</t>
  </si>
  <si>
    <t>Vacation</t>
  </si>
  <si>
    <t>Manager Bonus</t>
  </si>
  <si>
    <t>Bonus - Other</t>
  </si>
  <si>
    <t>Recruitment &amp; Training</t>
  </si>
  <si>
    <t>Gifts &amp; Awards</t>
  </si>
  <si>
    <t>Mileage</t>
  </si>
  <si>
    <t>Shortage</t>
  </si>
  <si>
    <t>Supplies</t>
  </si>
  <si>
    <t>Repairs</t>
  </si>
  <si>
    <t>Uniforms</t>
  </si>
  <si>
    <t>Bank Charges</t>
  </si>
  <si>
    <t>Gift Card Fees</t>
  </si>
  <si>
    <t>Credit/Debit Fees</t>
  </si>
  <si>
    <t>Advertising</t>
  </si>
  <si>
    <t>Royalties</t>
  </si>
  <si>
    <t>Initial Royalties</t>
  </si>
  <si>
    <t>Online Ordering Expense</t>
  </si>
  <si>
    <t>DMA Fees</t>
  </si>
  <si>
    <t>Management Fees</t>
  </si>
  <si>
    <t>Bad Checks</t>
  </si>
  <si>
    <t>Postage</t>
  </si>
  <si>
    <t>Casual Labor</t>
  </si>
  <si>
    <t>Auto Maintenance &amp; Repair</t>
  </si>
  <si>
    <t>Accounting</t>
  </si>
  <si>
    <t>Legal</t>
  </si>
  <si>
    <t>Consultants Other</t>
  </si>
  <si>
    <t>Consulting - IT</t>
  </si>
  <si>
    <t>Other (Acct 7200)</t>
  </si>
  <si>
    <t xml:space="preserve">Rent </t>
  </si>
  <si>
    <t>Insurance</t>
  </si>
  <si>
    <t>Gas</t>
  </si>
  <si>
    <t>Electric</t>
  </si>
  <si>
    <t>Telephone</t>
  </si>
  <si>
    <t>Cable</t>
  </si>
  <si>
    <t xml:space="preserve">Water </t>
  </si>
  <si>
    <t>Trash &amp; Pest</t>
  </si>
  <si>
    <t>Permits &amp; Licenses</t>
  </si>
  <si>
    <t>Property Taxes</t>
  </si>
  <si>
    <t>Management Fee Income</t>
  </si>
  <si>
    <t>Gain/Loss on Disposal of Assets</t>
  </si>
  <si>
    <t>Interest Expense</t>
  </si>
  <si>
    <t>Miscellaneous Expense</t>
  </si>
  <si>
    <t>Total Expenses</t>
  </si>
  <si>
    <t>Interest</t>
  </si>
  <si>
    <t>Depreciation</t>
  </si>
  <si>
    <t>Amortization</t>
  </si>
  <si>
    <t>Interest/Depreciation/Amortization</t>
  </si>
  <si>
    <t>Net Income</t>
  </si>
  <si>
    <t>Period</t>
  </si>
  <si>
    <t>Weekly</t>
  </si>
  <si>
    <t>Daily</t>
  </si>
  <si>
    <t>Fixed Costs</t>
  </si>
  <si>
    <t>NET SALES</t>
  </si>
  <si>
    <t>Regular Variable %</t>
  </si>
  <si>
    <t>Manager Controlled Costs</t>
  </si>
  <si>
    <t>Food %</t>
  </si>
  <si>
    <t>Labor %</t>
  </si>
  <si>
    <t>Payroll Tax%</t>
  </si>
  <si>
    <t xml:space="preserve">TOTAL MGR CONTROLLED </t>
  </si>
  <si>
    <t>FOOD VARIANCE %</t>
  </si>
  <si>
    <t xml:space="preserve">Labor Goal Variance </t>
  </si>
  <si>
    <t>Estimated Labor for day</t>
  </si>
  <si>
    <t>TOTAL COST OF FOOD &amp; LABOR VARIANCE</t>
  </si>
  <si>
    <t>Est. Lost Profit</t>
  </si>
  <si>
    <t>3 Minute Daily P&amp;L Worksheet</t>
  </si>
  <si>
    <t># of periods of data</t>
  </si>
  <si>
    <t>Daily Fixed Costs</t>
  </si>
  <si>
    <t>Daily Variable Costs</t>
  </si>
  <si>
    <t>EBITDA</t>
  </si>
  <si>
    <t>Step 1: Using a P&amp;L, fill in the dollar amounts for each line item in column "B"</t>
  </si>
  <si>
    <t>Recommended to use at least 3 periods of data to create good averages for each line item</t>
  </si>
  <si>
    <t>Step 2: Select how many period's worth of data was used to fill in line items in column "B", in cell "C2"</t>
  </si>
  <si>
    <t># of Days to Calculate</t>
  </si>
  <si>
    <t>Cash Short +/-</t>
  </si>
  <si>
    <t>ESTIMATED PROFIT/LOSS</t>
  </si>
  <si>
    <t>ESTIMATED LOST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</si>
</sst>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3" fillId="2" borderId="1" xfId="1" applyNumberFormat="1" applyFont="1" applyFill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0" borderId="2" xfId="0" applyBorder="1"/>
    <xf numFmtId="44" fontId="0" fillId="0" borderId="2" xfId="0" applyNumberFormat="1" applyBorder="1"/>
    <xf numFmtId="10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4" fontId="2" fillId="2" borderId="1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10" fontId="0" fillId="5" borderId="2" xfId="0" applyNumberFormat="1" applyFill="1" applyBorder="1"/>
    <xf numFmtId="10" fontId="0" fillId="0" borderId="2" xfId="0" applyNumberFormat="1" applyBorder="1"/>
    <xf numFmtId="10" fontId="0" fillId="4" borderId="0" xfId="0" applyNumberFormat="1" applyFill="1"/>
    <xf numFmtId="0" fontId="6" fillId="0" borderId="0" xfId="0" applyFont="1" applyAlignment="1">
      <alignment horizontal="center"/>
    </xf>
    <xf numFmtId="10" fontId="5" fillId="0" borderId="11" xfId="0" applyNumberFormat="1" applyFont="1" applyBorder="1"/>
    <xf numFmtId="0" fontId="0" fillId="4" borderId="11" xfId="0" applyFill="1" applyBorder="1"/>
    <xf numFmtId="10" fontId="7" fillId="0" borderId="14" xfId="0" applyNumberFormat="1" applyFont="1" applyBorder="1"/>
    <xf numFmtId="44" fontId="7" fillId="0" borderId="16" xfId="0" applyNumberFormat="1" applyFont="1" applyBorder="1"/>
    <xf numFmtId="0" fontId="0" fillId="5" borderId="16" xfId="0" applyFill="1" applyBorder="1" applyAlignment="1">
      <alignment horizontal="left"/>
    </xf>
    <xf numFmtId="44" fontId="7" fillId="0" borderId="17" xfId="0" applyNumberFormat="1" applyFont="1" applyBorder="1"/>
    <xf numFmtId="164" fontId="2" fillId="4" borderId="2" xfId="1" applyNumberFormat="1" applyFont="1" applyFill="1" applyBorder="1" applyProtection="1">
      <protection locked="0"/>
    </xf>
    <xf numFmtId="0" fontId="0" fillId="5" borderId="15" xfId="0" applyFill="1" applyBorder="1"/>
    <xf numFmtId="10" fontId="0" fillId="0" borderId="1" xfId="0" applyNumberFormat="1" applyBorder="1"/>
    <xf numFmtId="0" fontId="0" fillId="0" borderId="18" xfId="0" applyBorder="1"/>
    <xf numFmtId="0" fontId="5" fillId="0" borderId="18" xfId="0" applyFont="1" applyBorder="1"/>
    <xf numFmtId="0" fontId="0" fillId="0" borderId="18" xfId="0" applyBorder="1" applyAlignment="1">
      <alignment horizontal="left"/>
    </xf>
    <xf numFmtId="0" fontId="0" fillId="0" borderId="4" xfId="0" applyBorder="1"/>
    <xf numFmtId="0" fontId="5" fillId="6" borderId="2" xfId="0" applyFont="1" applyFill="1" applyBorder="1"/>
    <xf numFmtId="10" fontId="0" fillId="6" borderId="2" xfId="2" applyNumberFormat="1" applyFont="1" applyFill="1" applyBorder="1"/>
    <xf numFmtId="44" fontId="0" fillId="6" borderId="2" xfId="0" applyNumberFormat="1" applyFill="1" applyBorder="1"/>
    <xf numFmtId="10" fontId="0" fillId="6" borderId="2" xfId="0" applyNumberFormat="1" applyFill="1" applyBorder="1"/>
    <xf numFmtId="0" fontId="0" fillId="6" borderId="2" xfId="0" applyFill="1" applyBorder="1"/>
    <xf numFmtId="44" fontId="5" fillId="6" borderId="2" xfId="0" applyNumberFormat="1" applyFont="1" applyFill="1" applyBorder="1"/>
    <xf numFmtId="44" fontId="5" fillId="7" borderId="2" xfId="0" applyNumberFormat="1" applyFont="1" applyFill="1" applyBorder="1"/>
    <xf numFmtId="44" fontId="9" fillId="6" borderId="2" xfId="0" applyNumberFormat="1" applyFont="1" applyFill="1" applyBorder="1"/>
    <xf numFmtId="0" fontId="0" fillId="6" borderId="2" xfId="0" applyFill="1" applyBorder="1" applyAlignment="1">
      <alignment wrapText="1"/>
    </xf>
    <xf numFmtId="0" fontId="0" fillId="6" borderId="0" xfId="0" applyFill="1" applyAlignment="1">
      <alignment horizontal="left" vertical="center" wrapText="1"/>
    </xf>
    <xf numFmtId="9" fontId="0" fillId="4" borderId="2" xfId="0" applyNumberFormat="1" applyFill="1" applyBorder="1" applyProtection="1">
      <protection locked="0"/>
    </xf>
    <xf numFmtId="10" fontId="0" fillId="4" borderId="2" xfId="0" applyNumberFormat="1" applyFill="1" applyBorder="1" applyProtection="1">
      <protection locked="0"/>
    </xf>
    <xf numFmtId="44" fontId="0" fillId="4" borderId="2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164" fontId="3" fillId="4" borderId="2" xfId="1" applyNumberFormat="1" applyFont="1" applyFill="1" applyBorder="1" applyProtection="1">
      <protection locked="0"/>
    </xf>
    <xf numFmtId="164" fontId="2" fillId="4" borderId="3" xfId="1" applyNumberFormat="1" applyFont="1" applyFill="1" applyBorder="1" applyProtection="1">
      <protection locked="0"/>
    </xf>
    <xf numFmtId="0" fontId="5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7" borderId="10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5" fillId="0" borderId="2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17</xdr:row>
      <xdr:rowOff>342900</xdr:rowOff>
    </xdr:from>
    <xdr:to>
      <xdr:col>4</xdr:col>
      <xdr:colOff>523876</xdr:colOff>
      <xdr:row>17</xdr:row>
      <xdr:rowOff>581025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67351" y="6781800"/>
          <a:ext cx="476250" cy="23812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zoomScaleNormal="100" workbookViewId="0">
      <selection activeCell="G4" sqref="G4"/>
    </sheetView>
  </sheetViews>
  <sheetFormatPr defaultRowHeight="15.75" x14ac:dyDescent="0.25"/>
  <cols>
    <col min="1" max="1" width="5" customWidth="1"/>
    <col min="2" max="2" width="35.875" customWidth="1"/>
    <col min="3" max="3" width="16.75" customWidth="1"/>
    <col min="4" max="4" width="19" customWidth="1"/>
    <col min="5" max="5" width="7.375" customWidth="1"/>
    <col min="6" max="6" width="20.25" customWidth="1"/>
  </cols>
  <sheetData>
    <row r="2" spans="1:7" ht="50.25" customHeight="1" thickBot="1" x14ac:dyDescent="0.3">
      <c r="A2" s="52" t="s">
        <v>72</v>
      </c>
      <c r="B2" s="52"/>
      <c r="C2" s="52"/>
      <c r="D2" s="52"/>
      <c r="E2" s="52"/>
      <c r="F2" s="52"/>
    </row>
    <row r="3" spans="1:7" ht="18" customHeight="1" thickBot="1" x14ac:dyDescent="0.4">
      <c r="A3" s="21"/>
      <c r="B3" s="35" t="s">
        <v>60</v>
      </c>
      <c r="C3" s="35"/>
      <c r="D3" s="47">
        <v>1800</v>
      </c>
      <c r="F3" s="34" t="s">
        <v>80</v>
      </c>
      <c r="G3" s="48">
        <v>1</v>
      </c>
    </row>
    <row r="4" spans="1:7" ht="18" customHeight="1" x14ac:dyDescent="0.35">
      <c r="A4" s="21"/>
      <c r="B4" s="10"/>
      <c r="C4" s="10"/>
      <c r="D4" s="10"/>
    </row>
    <row r="5" spans="1:7" ht="18" customHeight="1" x14ac:dyDescent="0.35">
      <c r="A5" s="21"/>
      <c r="B5" s="35" t="s">
        <v>59</v>
      </c>
      <c r="C5" s="36">
        <f>D5/D3</f>
        <v>0.19841269841269843</v>
      </c>
      <c r="D5" s="37">
        <f>'Costs worksheet'!G4*'3 min P&amp;L'!G3</f>
        <v>357.14285714285717</v>
      </c>
    </row>
    <row r="6" spans="1:7" ht="18" customHeight="1" x14ac:dyDescent="0.35">
      <c r="A6" s="21"/>
      <c r="B6" s="35" t="s">
        <v>61</v>
      </c>
      <c r="C6" s="38">
        <f>'Costs worksheet'!H6</f>
        <v>0.33333333333333337</v>
      </c>
      <c r="D6" s="37">
        <f>D3*C6</f>
        <v>600.00000000000011</v>
      </c>
      <c r="E6" s="12"/>
    </row>
    <row r="7" spans="1:7" ht="18" customHeight="1" x14ac:dyDescent="0.35">
      <c r="A7" s="21"/>
      <c r="B7" s="51" t="s">
        <v>62</v>
      </c>
      <c r="C7" s="51"/>
      <c r="D7" s="51"/>
      <c r="F7" s="14"/>
    </row>
    <row r="8" spans="1:7" ht="18" customHeight="1" x14ac:dyDescent="0.35">
      <c r="A8" s="21"/>
      <c r="B8" s="39" t="s">
        <v>63</v>
      </c>
      <c r="C8" s="46">
        <v>0.27500000000000002</v>
      </c>
      <c r="D8" s="37">
        <f>D3*C8</f>
        <v>495.00000000000006</v>
      </c>
    </row>
    <row r="9" spans="1:7" ht="18" customHeight="1" x14ac:dyDescent="0.35">
      <c r="A9" s="21"/>
      <c r="B9" s="39" t="s">
        <v>64</v>
      </c>
      <c r="C9" s="46">
        <v>0.26</v>
      </c>
      <c r="D9" s="37">
        <f>C9*D3</f>
        <v>468</v>
      </c>
    </row>
    <row r="10" spans="1:7" ht="18" customHeight="1" x14ac:dyDescent="0.35">
      <c r="A10" s="21"/>
      <c r="B10" s="39" t="s">
        <v>65</v>
      </c>
      <c r="C10" s="38">
        <f>'Costs worksheet'!F8</f>
        <v>1.6666666666666668E-3</v>
      </c>
      <c r="D10" s="37">
        <f>C10*D3</f>
        <v>3</v>
      </c>
    </row>
    <row r="11" spans="1:7" ht="18" customHeight="1" x14ac:dyDescent="0.35">
      <c r="A11" s="21"/>
      <c r="B11" s="39" t="s">
        <v>81</v>
      </c>
      <c r="C11" s="38">
        <f>D11/D3</f>
        <v>0</v>
      </c>
      <c r="D11" s="47">
        <v>0</v>
      </c>
    </row>
    <row r="12" spans="1:7" ht="18" customHeight="1" x14ac:dyDescent="0.35">
      <c r="A12" s="21"/>
      <c r="B12" s="35" t="s">
        <v>66</v>
      </c>
      <c r="C12" s="39"/>
      <c r="D12" s="40">
        <f>SUM(D8:D11)</f>
        <v>966</v>
      </c>
    </row>
    <row r="13" spans="1:7" ht="18" customHeight="1" x14ac:dyDescent="0.35">
      <c r="A13" s="21"/>
      <c r="B13" s="54" t="s">
        <v>82</v>
      </c>
      <c r="C13" s="55"/>
      <c r="D13" s="41">
        <f>D3-D5-D6-D12</f>
        <v>-123.14285714285722</v>
      </c>
    </row>
    <row r="14" spans="1:7" ht="18" customHeight="1" x14ac:dyDescent="0.35">
      <c r="A14" s="21"/>
    </row>
    <row r="15" spans="1:7" ht="18" customHeight="1" x14ac:dyDescent="0.35">
      <c r="A15" s="21"/>
      <c r="B15" s="56" t="s">
        <v>83</v>
      </c>
      <c r="C15" s="56"/>
      <c r="D15" s="56"/>
    </row>
    <row r="16" spans="1:7" ht="18" customHeight="1" x14ac:dyDescent="0.35">
      <c r="A16" s="21"/>
      <c r="B16" s="39" t="s">
        <v>67</v>
      </c>
      <c r="C16" s="46">
        <v>1.4999999999999999E-2</v>
      </c>
      <c r="D16" s="42">
        <f>D3*C16</f>
        <v>27</v>
      </c>
    </row>
    <row r="17" spans="2:6" ht="18" customHeight="1" x14ac:dyDescent="0.25">
      <c r="B17" s="39" t="s">
        <v>68</v>
      </c>
      <c r="C17" s="38">
        <f>C9-E17</f>
        <v>1.0000000000000009E-2</v>
      </c>
      <c r="D17" s="37">
        <f>D3*C17</f>
        <v>18.000000000000014</v>
      </c>
      <c r="E17" s="45">
        <v>0.25</v>
      </c>
      <c r="F17" s="44" t="s">
        <v>69</v>
      </c>
    </row>
    <row r="18" spans="2:6" ht="18" customHeight="1" x14ac:dyDescent="0.3">
      <c r="B18" s="43" t="s">
        <v>70</v>
      </c>
      <c r="C18" s="38">
        <f>D18/D3</f>
        <v>2.5000000000000008E-2</v>
      </c>
      <c r="D18" s="41">
        <f>D16+D17</f>
        <v>45.000000000000014</v>
      </c>
      <c r="E18" s="53" t="s">
        <v>71</v>
      </c>
      <c r="F18" s="53"/>
    </row>
  </sheetData>
  <sheetProtection sheet="1" objects="1" scenarios="1"/>
  <mergeCells count="5">
    <mergeCell ref="B7:D7"/>
    <mergeCell ref="A2:F2"/>
    <mergeCell ref="E18:F18"/>
    <mergeCell ref="B13:C13"/>
    <mergeCell ref="B15:D15"/>
  </mergeCells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abSelected="1" workbookViewId="0">
      <selection activeCell="F8" sqref="F8"/>
    </sheetView>
  </sheetViews>
  <sheetFormatPr defaultRowHeight="15.75" x14ac:dyDescent="0.25"/>
  <cols>
    <col min="1" max="1" width="24.25" customWidth="1"/>
    <col min="2" max="2" width="10.5" bestFit="1" customWidth="1"/>
    <col min="3" max="3" width="16.625" customWidth="1"/>
    <col min="4" max="4" width="15.75" customWidth="1"/>
    <col min="5" max="5" width="14.25" customWidth="1"/>
    <col min="7" max="7" width="17.5" customWidth="1"/>
    <col min="8" max="8" width="11.75" customWidth="1"/>
    <col min="9" max="9" width="9" customWidth="1"/>
    <col min="10" max="10" width="13.625" customWidth="1"/>
  </cols>
  <sheetData>
    <row r="1" spans="1:9" ht="16.5" thickBot="1" x14ac:dyDescent="0.3">
      <c r="C1" s="17" t="s">
        <v>73</v>
      </c>
    </row>
    <row r="2" spans="1:9" ht="16.5" thickBot="1" x14ac:dyDescent="0.3">
      <c r="A2" s="2"/>
      <c r="B2" s="15"/>
      <c r="C2" s="23">
        <v>1</v>
      </c>
    </row>
    <row r="3" spans="1:9" x14ac:dyDescent="0.25">
      <c r="A3" s="3"/>
      <c r="B3" s="1" t="s">
        <v>0</v>
      </c>
      <c r="C3" s="16" t="s">
        <v>56</v>
      </c>
      <c r="D3" s="10" t="s">
        <v>57</v>
      </c>
      <c r="E3" s="10" t="s">
        <v>58</v>
      </c>
      <c r="G3" s="29" t="s">
        <v>74</v>
      </c>
      <c r="H3" s="31"/>
    </row>
    <row r="4" spans="1:9" ht="18.75" x14ac:dyDescent="0.3">
      <c r="A4" s="4" t="s">
        <v>1</v>
      </c>
      <c r="B4" s="28">
        <v>60000</v>
      </c>
      <c r="C4" s="11">
        <f>B4/$C$2</f>
        <v>60000</v>
      </c>
      <c r="D4" s="11">
        <f>C4/4</f>
        <v>15000</v>
      </c>
      <c r="E4" s="11">
        <f>D4/7</f>
        <v>2142.8571428571427</v>
      </c>
      <c r="F4" s="12"/>
      <c r="G4" s="25">
        <f>SUM(E9+E35+E36+E40+E41+E42+E43+E44+E45+E46+E47+E48)</f>
        <v>357.14285714285717</v>
      </c>
      <c r="H4" s="32"/>
    </row>
    <row r="5" spans="1:9" ht="16.5" thickBot="1" x14ac:dyDescent="0.3">
      <c r="A5" s="5"/>
      <c r="B5" s="28"/>
      <c r="C5" s="11">
        <f t="shared" ref="C5:C60" si="0">B5/$C$2</f>
        <v>0</v>
      </c>
      <c r="D5" s="11">
        <f t="shared" ref="D5:D60" si="1">C5/4</f>
        <v>0</v>
      </c>
      <c r="E5" s="11">
        <f t="shared" ref="E5:E60" si="2">D5/7</f>
        <v>0</v>
      </c>
      <c r="F5" s="12"/>
      <c r="G5" s="26" t="s">
        <v>75</v>
      </c>
      <c r="H5" s="33"/>
      <c r="I5" s="14"/>
    </row>
    <row r="6" spans="1:9" ht="19.5" thickBot="1" x14ac:dyDescent="0.35">
      <c r="A6" s="4" t="s">
        <v>2</v>
      </c>
      <c r="B6" s="28"/>
      <c r="C6" s="11">
        <f t="shared" si="0"/>
        <v>0</v>
      </c>
      <c r="D6" s="11">
        <f t="shared" si="1"/>
        <v>0</v>
      </c>
      <c r="E6" s="11">
        <f t="shared" si="2"/>
        <v>0</v>
      </c>
      <c r="F6" s="12"/>
      <c r="G6" s="27">
        <f>E17+E19+E20+E21+E22+E23+E24+E25+E26+E27+E28+E29+E30+E32+E39+E53</f>
        <v>714.28571428571433</v>
      </c>
      <c r="H6" s="24">
        <f>G6/E4</f>
        <v>0.33333333333333337</v>
      </c>
      <c r="I6" s="13"/>
    </row>
    <row r="7" spans="1:9" ht="16.5" thickBot="1" x14ac:dyDescent="0.3">
      <c r="A7" s="4" t="s">
        <v>3</v>
      </c>
      <c r="B7" s="28">
        <v>10000</v>
      </c>
      <c r="C7" s="11">
        <f t="shared" si="0"/>
        <v>10000</v>
      </c>
      <c r="D7" s="11">
        <f t="shared" si="1"/>
        <v>2500</v>
      </c>
      <c r="E7" s="11">
        <f t="shared" si="2"/>
        <v>357.14285714285717</v>
      </c>
      <c r="F7" s="12"/>
    </row>
    <row r="8" spans="1:9" ht="16.5" thickBot="1" x14ac:dyDescent="0.3">
      <c r="A8" s="4" t="s">
        <v>4</v>
      </c>
      <c r="B8" s="28">
        <v>100</v>
      </c>
      <c r="C8" s="11">
        <f t="shared" si="0"/>
        <v>100</v>
      </c>
      <c r="D8" s="11">
        <f t="shared" si="1"/>
        <v>25</v>
      </c>
      <c r="E8" s="11">
        <f t="shared" si="2"/>
        <v>3.5714285714285716</v>
      </c>
      <c r="F8" s="22">
        <f>B8/B4</f>
        <v>1.6666666666666668E-3</v>
      </c>
      <c r="G8" s="13"/>
    </row>
    <row r="9" spans="1:9" x14ac:dyDescent="0.25">
      <c r="A9" s="4" t="s">
        <v>5</v>
      </c>
      <c r="B9" s="28">
        <v>10000</v>
      </c>
      <c r="C9" s="11">
        <f t="shared" si="0"/>
        <v>10000</v>
      </c>
      <c r="D9" s="11">
        <f t="shared" si="1"/>
        <v>2500</v>
      </c>
      <c r="E9" s="11">
        <f t="shared" si="2"/>
        <v>357.14285714285717</v>
      </c>
      <c r="F9" s="30">
        <f>B9/B4</f>
        <v>0.16666666666666666</v>
      </c>
    </row>
    <row r="10" spans="1:9" x14ac:dyDescent="0.25">
      <c r="A10" s="4" t="s">
        <v>6</v>
      </c>
      <c r="B10" s="28"/>
      <c r="C10" s="11">
        <f t="shared" si="0"/>
        <v>0</v>
      </c>
      <c r="D10" s="11">
        <f t="shared" si="1"/>
        <v>0</v>
      </c>
      <c r="E10" s="11">
        <f t="shared" si="2"/>
        <v>0</v>
      </c>
      <c r="F10" s="12"/>
      <c r="H10" t="s">
        <v>77</v>
      </c>
    </row>
    <row r="11" spans="1:9" x14ac:dyDescent="0.25">
      <c r="A11" s="4" t="s">
        <v>7</v>
      </c>
      <c r="B11" s="28"/>
      <c r="C11" s="11">
        <f t="shared" si="0"/>
        <v>0</v>
      </c>
      <c r="D11" s="11">
        <f t="shared" si="1"/>
        <v>0</v>
      </c>
      <c r="E11" s="11">
        <f t="shared" si="2"/>
        <v>0</v>
      </c>
      <c r="F11" s="12"/>
      <c r="I11" t="s">
        <v>78</v>
      </c>
    </row>
    <row r="12" spans="1:9" x14ac:dyDescent="0.25">
      <c r="A12" s="4" t="s">
        <v>8</v>
      </c>
      <c r="B12" s="28"/>
      <c r="C12" s="11">
        <f t="shared" si="0"/>
        <v>0</v>
      </c>
      <c r="D12" s="11">
        <f t="shared" si="1"/>
        <v>0</v>
      </c>
      <c r="E12" s="11">
        <f t="shared" si="2"/>
        <v>0</v>
      </c>
      <c r="F12" s="12"/>
      <c r="H12" t="s">
        <v>79</v>
      </c>
    </row>
    <row r="13" spans="1:9" x14ac:dyDescent="0.25">
      <c r="A13" s="4" t="s">
        <v>9</v>
      </c>
      <c r="B13" s="28"/>
      <c r="C13" s="11">
        <f t="shared" si="0"/>
        <v>0</v>
      </c>
      <c r="D13" s="11">
        <f t="shared" si="1"/>
        <v>0</v>
      </c>
      <c r="E13" s="11">
        <f t="shared" si="2"/>
        <v>0</v>
      </c>
      <c r="F13" s="12"/>
    </row>
    <row r="14" spans="1:9" x14ac:dyDescent="0.25">
      <c r="A14" s="4" t="s">
        <v>10</v>
      </c>
      <c r="B14" s="28"/>
      <c r="C14" s="11">
        <f t="shared" si="0"/>
        <v>0</v>
      </c>
      <c r="D14" s="11">
        <f t="shared" si="1"/>
        <v>0</v>
      </c>
      <c r="E14" s="11">
        <f t="shared" si="2"/>
        <v>0</v>
      </c>
      <c r="F14" s="12"/>
    </row>
    <row r="15" spans="1:9" x14ac:dyDescent="0.25">
      <c r="A15" s="4" t="s">
        <v>11</v>
      </c>
      <c r="B15" s="28"/>
      <c r="C15" s="11">
        <f t="shared" si="0"/>
        <v>0</v>
      </c>
      <c r="D15" s="11">
        <f t="shared" si="1"/>
        <v>0</v>
      </c>
      <c r="E15" s="11">
        <f t="shared" si="2"/>
        <v>0</v>
      </c>
      <c r="F15" s="12"/>
    </row>
    <row r="16" spans="1:9" x14ac:dyDescent="0.25">
      <c r="A16" s="4" t="s">
        <v>12</v>
      </c>
      <c r="B16" s="28"/>
      <c r="C16" s="11">
        <f t="shared" si="0"/>
        <v>0</v>
      </c>
      <c r="D16" s="11">
        <f t="shared" si="1"/>
        <v>0</v>
      </c>
      <c r="E16" s="11">
        <f t="shared" si="2"/>
        <v>0</v>
      </c>
      <c r="F16" s="12"/>
    </row>
    <row r="17" spans="1:6" x14ac:dyDescent="0.25">
      <c r="A17" s="4" t="s">
        <v>13</v>
      </c>
      <c r="B17" s="28">
        <v>20000</v>
      </c>
      <c r="C17" s="11">
        <f t="shared" si="0"/>
        <v>20000</v>
      </c>
      <c r="D17" s="11">
        <f t="shared" si="1"/>
        <v>5000</v>
      </c>
      <c r="E17" s="11">
        <f t="shared" si="2"/>
        <v>714.28571428571433</v>
      </c>
      <c r="F17" s="18">
        <f>E17/$E$4</f>
        <v>0.33333333333333337</v>
      </c>
    </row>
    <row r="18" spans="1:6" x14ac:dyDescent="0.25">
      <c r="A18" s="4" t="s">
        <v>14</v>
      </c>
      <c r="B18" s="28"/>
      <c r="C18" s="11">
        <f t="shared" si="0"/>
        <v>0</v>
      </c>
      <c r="D18" s="11">
        <f t="shared" si="1"/>
        <v>0</v>
      </c>
      <c r="E18" s="11">
        <f t="shared" si="2"/>
        <v>0</v>
      </c>
      <c r="F18" s="19">
        <f t="shared" ref="F18:F53" si="3">E18/$E$4</f>
        <v>0</v>
      </c>
    </row>
    <row r="19" spans="1:6" x14ac:dyDescent="0.25">
      <c r="A19" s="4" t="s">
        <v>15</v>
      </c>
      <c r="B19" s="28"/>
      <c r="C19" s="11">
        <f t="shared" si="0"/>
        <v>0</v>
      </c>
      <c r="D19" s="11">
        <f t="shared" si="1"/>
        <v>0</v>
      </c>
      <c r="E19" s="11">
        <f t="shared" si="2"/>
        <v>0</v>
      </c>
      <c r="F19" s="18">
        <f t="shared" si="3"/>
        <v>0</v>
      </c>
    </row>
    <row r="20" spans="1:6" x14ac:dyDescent="0.25">
      <c r="A20" s="4" t="s">
        <v>16</v>
      </c>
      <c r="B20" s="28"/>
      <c r="C20" s="11">
        <f t="shared" si="0"/>
        <v>0</v>
      </c>
      <c r="D20" s="11">
        <f t="shared" si="1"/>
        <v>0</v>
      </c>
      <c r="E20" s="11">
        <f t="shared" si="2"/>
        <v>0</v>
      </c>
      <c r="F20" s="18">
        <f t="shared" si="3"/>
        <v>0</v>
      </c>
    </row>
    <row r="21" spans="1:6" x14ac:dyDescent="0.25">
      <c r="A21" s="4" t="s">
        <v>17</v>
      </c>
      <c r="B21" s="28"/>
      <c r="C21" s="11">
        <f t="shared" si="0"/>
        <v>0</v>
      </c>
      <c r="D21" s="11">
        <f t="shared" si="1"/>
        <v>0</v>
      </c>
      <c r="E21" s="11">
        <f t="shared" si="2"/>
        <v>0</v>
      </c>
      <c r="F21" s="18">
        <f t="shared" si="3"/>
        <v>0</v>
      </c>
    </row>
    <row r="22" spans="1:6" x14ac:dyDescent="0.25">
      <c r="A22" s="4" t="s">
        <v>18</v>
      </c>
      <c r="B22" s="28"/>
      <c r="C22" s="11">
        <f t="shared" si="0"/>
        <v>0</v>
      </c>
      <c r="D22" s="11">
        <f t="shared" si="1"/>
        <v>0</v>
      </c>
      <c r="E22" s="11">
        <f t="shared" si="2"/>
        <v>0</v>
      </c>
      <c r="F22" s="18">
        <f t="shared" si="3"/>
        <v>0</v>
      </c>
    </row>
    <row r="23" spans="1:6" x14ac:dyDescent="0.25">
      <c r="A23" s="6" t="s">
        <v>19</v>
      </c>
      <c r="B23" s="28"/>
      <c r="C23" s="11">
        <f t="shared" si="0"/>
        <v>0</v>
      </c>
      <c r="D23" s="11">
        <f t="shared" si="1"/>
        <v>0</v>
      </c>
      <c r="E23" s="11">
        <f t="shared" si="2"/>
        <v>0</v>
      </c>
      <c r="F23" s="18">
        <f t="shared" si="3"/>
        <v>0</v>
      </c>
    </row>
    <row r="24" spans="1:6" x14ac:dyDescent="0.25">
      <c r="A24" s="4" t="s">
        <v>20</v>
      </c>
      <c r="B24" s="28"/>
      <c r="C24" s="11">
        <f t="shared" si="0"/>
        <v>0</v>
      </c>
      <c r="D24" s="11">
        <f t="shared" si="1"/>
        <v>0</v>
      </c>
      <c r="E24" s="11">
        <f t="shared" si="2"/>
        <v>0</v>
      </c>
      <c r="F24" s="18">
        <f t="shared" si="3"/>
        <v>0</v>
      </c>
    </row>
    <row r="25" spans="1:6" x14ac:dyDescent="0.25">
      <c r="A25" s="4" t="s">
        <v>21</v>
      </c>
      <c r="B25" s="28"/>
      <c r="C25" s="11">
        <f t="shared" si="0"/>
        <v>0</v>
      </c>
      <c r="D25" s="11">
        <f t="shared" si="1"/>
        <v>0</v>
      </c>
      <c r="E25" s="11">
        <f t="shared" si="2"/>
        <v>0</v>
      </c>
      <c r="F25" s="18">
        <f t="shared" si="3"/>
        <v>0</v>
      </c>
    </row>
    <row r="26" spans="1:6" x14ac:dyDescent="0.25">
      <c r="A26" s="4" t="s">
        <v>22</v>
      </c>
      <c r="B26" s="28"/>
      <c r="C26" s="11">
        <f t="shared" si="0"/>
        <v>0</v>
      </c>
      <c r="D26" s="11">
        <f t="shared" si="1"/>
        <v>0</v>
      </c>
      <c r="E26" s="11">
        <f t="shared" si="2"/>
        <v>0</v>
      </c>
      <c r="F26" s="18">
        <f t="shared" si="3"/>
        <v>0</v>
      </c>
    </row>
    <row r="27" spans="1:6" x14ac:dyDescent="0.25">
      <c r="A27" s="4" t="s">
        <v>23</v>
      </c>
      <c r="B27" s="28"/>
      <c r="C27" s="11">
        <f t="shared" si="0"/>
        <v>0</v>
      </c>
      <c r="D27" s="11">
        <f t="shared" si="1"/>
        <v>0</v>
      </c>
      <c r="E27" s="11">
        <f t="shared" si="2"/>
        <v>0</v>
      </c>
      <c r="F27" s="18">
        <f t="shared" si="3"/>
        <v>0</v>
      </c>
    </row>
    <row r="28" spans="1:6" x14ac:dyDescent="0.25">
      <c r="A28" s="4" t="s">
        <v>24</v>
      </c>
      <c r="B28" s="28"/>
      <c r="C28" s="11">
        <f t="shared" si="0"/>
        <v>0</v>
      </c>
      <c r="D28" s="11">
        <f t="shared" si="1"/>
        <v>0</v>
      </c>
      <c r="E28" s="11">
        <f t="shared" si="2"/>
        <v>0</v>
      </c>
      <c r="F28" s="18">
        <f t="shared" si="3"/>
        <v>0</v>
      </c>
    </row>
    <row r="29" spans="1:6" x14ac:dyDescent="0.25">
      <c r="A29" s="4" t="s">
        <v>25</v>
      </c>
      <c r="B29" s="28"/>
      <c r="C29" s="11">
        <f t="shared" si="0"/>
        <v>0</v>
      </c>
      <c r="D29" s="11">
        <f t="shared" si="1"/>
        <v>0</v>
      </c>
      <c r="E29" s="11">
        <f t="shared" si="2"/>
        <v>0</v>
      </c>
      <c r="F29" s="18">
        <f t="shared" si="3"/>
        <v>0</v>
      </c>
    </row>
    <row r="30" spans="1:6" x14ac:dyDescent="0.25">
      <c r="A30" s="4" t="s">
        <v>26</v>
      </c>
      <c r="B30" s="28"/>
      <c r="C30" s="11">
        <f t="shared" si="0"/>
        <v>0</v>
      </c>
      <c r="D30" s="11">
        <f t="shared" si="1"/>
        <v>0</v>
      </c>
      <c r="E30" s="11">
        <f t="shared" si="2"/>
        <v>0</v>
      </c>
      <c r="F30" s="18">
        <f t="shared" si="3"/>
        <v>0</v>
      </c>
    </row>
    <row r="31" spans="1:6" x14ac:dyDescent="0.25">
      <c r="A31" s="4" t="s">
        <v>27</v>
      </c>
      <c r="B31" s="28"/>
      <c r="C31" s="11">
        <f t="shared" si="0"/>
        <v>0</v>
      </c>
      <c r="D31" s="11">
        <f t="shared" si="1"/>
        <v>0</v>
      </c>
      <c r="E31" s="11">
        <f t="shared" si="2"/>
        <v>0</v>
      </c>
      <c r="F31" s="19">
        <f t="shared" si="3"/>
        <v>0</v>
      </c>
    </row>
    <row r="32" spans="1:6" x14ac:dyDescent="0.25">
      <c r="A32" s="4" t="s">
        <v>28</v>
      </c>
      <c r="B32" s="28"/>
      <c r="C32" s="11">
        <f t="shared" si="0"/>
        <v>0</v>
      </c>
      <c r="D32" s="11">
        <f t="shared" si="1"/>
        <v>0</v>
      </c>
      <c r="E32" s="11">
        <f t="shared" si="2"/>
        <v>0</v>
      </c>
      <c r="F32" s="18">
        <f t="shared" si="3"/>
        <v>0</v>
      </c>
    </row>
    <row r="33" spans="1:6" x14ac:dyDescent="0.25">
      <c r="A33" s="4" t="s">
        <v>29</v>
      </c>
      <c r="B33" s="28"/>
      <c r="C33" s="11">
        <f t="shared" si="0"/>
        <v>0</v>
      </c>
      <c r="D33" s="11">
        <f t="shared" si="1"/>
        <v>0</v>
      </c>
      <c r="E33" s="11">
        <f t="shared" si="2"/>
        <v>0</v>
      </c>
      <c r="F33" s="12">
        <f t="shared" si="3"/>
        <v>0</v>
      </c>
    </row>
    <row r="34" spans="1:6" x14ac:dyDescent="0.25">
      <c r="A34" s="4" t="s">
        <v>30</v>
      </c>
      <c r="B34" s="28"/>
      <c r="C34" s="11">
        <f t="shared" si="0"/>
        <v>0</v>
      </c>
      <c r="D34" s="11">
        <f t="shared" si="1"/>
        <v>0</v>
      </c>
      <c r="E34" s="11">
        <f t="shared" si="2"/>
        <v>0</v>
      </c>
      <c r="F34" s="12">
        <f t="shared" si="3"/>
        <v>0</v>
      </c>
    </row>
    <row r="35" spans="1:6" x14ac:dyDescent="0.25">
      <c r="A35" s="4" t="s">
        <v>31</v>
      </c>
      <c r="B35" s="28"/>
      <c r="C35" s="11">
        <f t="shared" si="0"/>
        <v>0</v>
      </c>
      <c r="D35" s="11">
        <f t="shared" si="1"/>
        <v>0</v>
      </c>
      <c r="E35" s="11">
        <f t="shared" si="2"/>
        <v>0</v>
      </c>
      <c r="F35" s="20">
        <f t="shared" si="3"/>
        <v>0</v>
      </c>
    </row>
    <row r="36" spans="1:6" x14ac:dyDescent="0.25">
      <c r="A36" s="4" t="s">
        <v>32</v>
      </c>
      <c r="B36" s="28"/>
      <c r="C36" s="11">
        <f t="shared" si="0"/>
        <v>0</v>
      </c>
      <c r="D36" s="11">
        <f t="shared" si="1"/>
        <v>0</v>
      </c>
      <c r="E36" s="11">
        <f t="shared" si="2"/>
        <v>0</v>
      </c>
      <c r="F36" s="20">
        <f t="shared" si="3"/>
        <v>0</v>
      </c>
    </row>
    <row r="37" spans="1:6" x14ac:dyDescent="0.25">
      <c r="A37" s="4" t="s">
        <v>33</v>
      </c>
      <c r="B37" s="28"/>
      <c r="C37" s="11">
        <f t="shared" si="0"/>
        <v>0</v>
      </c>
      <c r="D37" s="11">
        <f t="shared" si="1"/>
        <v>0</v>
      </c>
      <c r="E37" s="11">
        <f t="shared" si="2"/>
        <v>0</v>
      </c>
      <c r="F37" s="12">
        <f t="shared" si="3"/>
        <v>0</v>
      </c>
    </row>
    <row r="38" spans="1:6" x14ac:dyDescent="0.25">
      <c r="A38" s="4" t="s">
        <v>34</v>
      </c>
      <c r="B38" s="28"/>
      <c r="C38" s="11">
        <f t="shared" si="0"/>
        <v>0</v>
      </c>
      <c r="D38" s="11">
        <f t="shared" si="1"/>
        <v>0</v>
      </c>
      <c r="E38" s="11">
        <f t="shared" si="2"/>
        <v>0</v>
      </c>
      <c r="F38" s="12">
        <f t="shared" si="3"/>
        <v>0</v>
      </c>
    </row>
    <row r="39" spans="1:6" x14ac:dyDescent="0.25">
      <c r="A39" s="4" t="s">
        <v>35</v>
      </c>
      <c r="B39" s="28"/>
      <c r="C39" s="11">
        <f t="shared" si="0"/>
        <v>0</v>
      </c>
      <c r="D39" s="11">
        <f t="shared" si="1"/>
        <v>0</v>
      </c>
      <c r="E39" s="11">
        <f t="shared" si="2"/>
        <v>0</v>
      </c>
      <c r="F39" s="18">
        <f t="shared" si="3"/>
        <v>0</v>
      </c>
    </row>
    <row r="40" spans="1:6" x14ac:dyDescent="0.25">
      <c r="A40" s="4" t="s">
        <v>36</v>
      </c>
      <c r="B40" s="28"/>
      <c r="C40" s="11">
        <f t="shared" si="0"/>
        <v>0</v>
      </c>
      <c r="D40" s="11">
        <f t="shared" si="1"/>
        <v>0</v>
      </c>
      <c r="E40" s="11">
        <f t="shared" si="2"/>
        <v>0</v>
      </c>
      <c r="F40" s="20">
        <f t="shared" si="3"/>
        <v>0</v>
      </c>
    </row>
    <row r="41" spans="1:6" x14ac:dyDescent="0.25">
      <c r="A41" s="4" t="s">
        <v>37</v>
      </c>
      <c r="B41" s="28"/>
      <c r="C41" s="11">
        <f t="shared" si="0"/>
        <v>0</v>
      </c>
      <c r="D41" s="11">
        <f t="shared" si="1"/>
        <v>0</v>
      </c>
      <c r="E41" s="11">
        <f t="shared" si="2"/>
        <v>0</v>
      </c>
      <c r="F41" s="20">
        <f t="shared" si="3"/>
        <v>0</v>
      </c>
    </row>
    <row r="42" spans="1:6" x14ac:dyDescent="0.25">
      <c r="A42" s="4" t="s">
        <v>38</v>
      </c>
      <c r="B42" s="28"/>
      <c r="C42" s="11">
        <f t="shared" si="0"/>
        <v>0</v>
      </c>
      <c r="D42" s="11">
        <f t="shared" si="1"/>
        <v>0</v>
      </c>
      <c r="E42" s="11">
        <f t="shared" si="2"/>
        <v>0</v>
      </c>
      <c r="F42" s="20">
        <f t="shared" si="3"/>
        <v>0</v>
      </c>
    </row>
    <row r="43" spans="1:6" x14ac:dyDescent="0.25">
      <c r="A43" s="4" t="s">
        <v>39</v>
      </c>
      <c r="B43" s="28"/>
      <c r="C43" s="11">
        <f t="shared" si="0"/>
        <v>0</v>
      </c>
      <c r="D43" s="11">
        <f t="shared" si="1"/>
        <v>0</v>
      </c>
      <c r="E43" s="11">
        <f t="shared" si="2"/>
        <v>0</v>
      </c>
      <c r="F43" s="20">
        <f t="shared" si="3"/>
        <v>0</v>
      </c>
    </row>
    <row r="44" spans="1:6" x14ac:dyDescent="0.25">
      <c r="A44" s="4" t="s">
        <v>40</v>
      </c>
      <c r="B44" s="28"/>
      <c r="C44" s="11">
        <f t="shared" si="0"/>
        <v>0</v>
      </c>
      <c r="D44" s="11">
        <f t="shared" si="1"/>
        <v>0</v>
      </c>
      <c r="E44" s="11">
        <f t="shared" si="2"/>
        <v>0</v>
      </c>
      <c r="F44" s="20">
        <f t="shared" si="3"/>
        <v>0</v>
      </c>
    </row>
    <row r="45" spans="1:6" x14ac:dyDescent="0.25">
      <c r="A45" s="4" t="s">
        <v>41</v>
      </c>
      <c r="B45" s="28"/>
      <c r="C45" s="11">
        <f t="shared" si="0"/>
        <v>0</v>
      </c>
      <c r="D45" s="11">
        <f t="shared" si="1"/>
        <v>0</v>
      </c>
      <c r="E45" s="11">
        <f t="shared" si="2"/>
        <v>0</v>
      </c>
      <c r="F45" s="20">
        <f t="shared" si="3"/>
        <v>0</v>
      </c>
    </row>
    <row r="46" spans="1:6" x14ac:dyDescent="0.25">
      <c r="A46" s="4" t="s">
        <v>42</v>
      </c>
      <c r="B46" s="28"/>
      <c r="C46" s="11">
        <f t="shared" si="0"/>
        <v>0</v>
      </c>
      <c r="D46" s="11">
        <f t="shared" si="1"/>
        <v>0</v>
      </c>
      <c r="E46" s="11">
        <f t="shared" si="2"/>
        <v>0</v>
      </c>
      <c r="F46" s="20">
        <f t="shared" si="3"/>
        <v>0</v>
      </c>
    </row>
    <row r="47" spans="1:6" x14ac:dyDescent="0.25">
      <c r="A47" s="4" t="s">
        <v>43</v>
      </c>
      <c r="B47" s="28"/>
      <c r="C47" s="11">
        <f t="shared" si="0"/>
        <v>0</v>
      </c>
      <c r="D47" s="11">
        <f t="shared" si="1"/>
        <v>0</v>
      </c>
      <c r="E47" s="11">
        <f t="shared" si="2"/>
        <v>0</v>
      </c>
      <c r="F47" s="20">
        <f t="shared" si="3"/>
        <v>0</v>
      </c>
    </row>
    <row r="48" spans="1:6" x14ac:dyDescent="0.25">
      <c r="A48" s="4" t="s">
        <v>44</v>
      </c>
      <c r="B48" s="28"/>
      <c r="C48" s="11">
        <f t="shared" si="0"/>
        <v>0</v>
      </c>
      <c r="D48" s="11">
        <f t="shared" si="1"/>
        <v>0</v>
      </c>
      <c r="E48" s="11">
        <f t="shared" si="2"/>
        <v>0</v>
      </c>
      <c r="F48" s="20">
        <f t="shared" si="3"/>
        <v>0</v>
      </c>
    </row>
    <row r="49" spans="1:6" x14ac:dyDescent="0.25">
      <c r="A49" s="4" t="s">
        <v>45</v>
      </c>
      <c r="B49" s="28"/>
      <c r="C49" s="11">
        <f t="shared" si="0"/>
        <v>0</v>
      </c>
      <c r="D49" s="11">
        <f t="shared" si="1"/>
        <v>0</v>
      </c>
      <c r="E49" s="11">
        <f t="shared" si="2"/>
        <v>0</v>
      </c>
      <c r="F49" s="20">
        <f t="shared" si="3"/>
        <v>0</v>
      </c>
    </row>
    <row r="50" spans="1:6" x14ac:dyDescent="0.25">
      <c r="A50" s="4" t="s">
        <v>46</v>
      </c>
      <c r="B50" s="28"/>
      <c r="C50" s="11">
        <f t="shared" si="0"/>
        <v>0</v>
      </c>
      <c r="D50" s="11">
        <f t="shared" si="1"/>
        <v>0</v>
      </c>
      <c r="E50" s="11">
        <f t="shared" si="2"/>
        <v>0</v>
      </c>
      <c r="F50" s="12">
        <f t="shared" si="3"/>
        <v>0</v>
      </c>
    </row>
    <row r="51" spans="1:6" x14ac:dyDescent="0.25">
      <c r="A51" s="4" t="s">
        <v>47</v>
      </c>
      <c r="B51" s="28"/>
      <c r="C51" s="11">
        <f t="shared" si="0"/>
        <v>0</v>
      </c>
      <c r="D51" s="11">
        <f t="shared" si="1"/>
        <v>0</v>
      </c>
      <c r="E51" s="11">
        <f t="shared" si="2"/>
        <v>0</v>
      </c>
      <c r="F51" s="12">
        <f t="shared" si="3"/>
        <v>0</v>
      </c>
    </row>
    <row r="52" spans="1:6" x14ac:dyDescent="0.25">
      <c r="A52" s="4" t="s">
        <v>48</v>
      </c>
      <c r="B52" s="28"/>
      <c r="C52" s="11">
        <f t="shared" si="0"/>
        <v>0</v>
      </c>
      <c r="D52" s="11">
        <f t="shared" si="1"/>
        <v>0</v>
      </c>
      <c r="E52" s="11">
        <f t="shared" si="2"/>
        <v>0</v>
      </c>
      <c r="F52" s="12">
        <f t="shared" si="3"/>
        <v>0</v>
      </c>
    </row>
    <row r="53" spans="1:6" x14ac:dyDescent="0.25">
      <c r="A53" s="4" t="s">
        <v>49</v>
      </c>
      <c r="B53" s="28"/>
      <c r="C53" s="11">
        <f t="shared" si="0"/>
        <v>0</v>
      </c>
      <c r="D53" s="11">
        <f t="shared" si="1"/>
        <v>0</v>
      </c>
      <c r="E53" s="11">
        <f t="shared" si="2"/>
        <v>0</v>
      </c>
      <c r="F53" s="20">
        <f t="shared" si="3"/>
        <v>0</v>
      </c>
    </row>
    <row r="54" spans="1:6" x14ac:dyDescent="0.25">
      <c r="A54" s="7" t="s">
        <v>50</v>
      </c>
      <c r="B54" s="28"/>
      <c r="C54" s="11">
        <f t="shared" si="0"/>
        <v>0</v>
      </c>
      <c r="D54" s="11">
        <f t="shared" si="1"/>
        <v>0</v>
      </c>
      <c r="E54" s="11">
        <f t="shared" si="2"/>
        <v>0</v>
      </c>
      <c r="F54" s="12"/>
    </row>
    <row r="55" spans="1:6" x14ac:dyDescent="0.25">
      <c r="A55" s="7" t="s">
        <v>76</v>
      </c>
      <c r="B55" s="49"/>
      <c r="C55" s="11">
        <f t="shared" si="0"/>
        <v>0</v>
      </c>
      <c r="D55" s="11">
        <f t="shared" si="1"/>
        <v>0</v>
      </c>
      <c r="E55" s="11">
        <f t="shared" si="2"/>
        <v>0</v>
      </c>
      <c r="F55" s="12"/>
    </row>
    <row r="56" spans="1:6" x14ac:dyDescent="0.25">
      <c r="A56" s="4" t="s">
        <v>51</v>
      </c>
      <c r="B56" s="28"/>
      <c r="C56" s="11">
        <f t="shared" si="0"/>
        <v>0</v>
      </c>
      <c r="D56" s="11">
        <f t="shared" si="1"/>
        <v>0</v>
      </c>
      <c r="E56" s="11">
        <f t="shared" si="2"/>
        <v>0</v>
      </c>
      <c r="F56" s="12"/>
    </row>
    <row r="57" spans="1:6" x14ac:dyDescent="0.25">
      <c r="A57" s="4" t="s">
        <v>52</v>
      </c>
      <c r="B57" s="28"/>
      <c r="C57" s="11">
        <f t="shared" si="0"/>
        <v>0</v>
      </c>
      <c r="D57" s="11">
        <f t="shared" si="1"/>
        <v>0</v>
      </c>
      <c r="E57" s="11">
        <f t="shared" si="2"/>
        <v>0</v>
      </c>
      <c r="F57" s="12"/>
    </row>
    <row r="58" spans="1:6" x14ac:dyDescent="0.25">
      <c r="A58" s="4" t="s">
        <v>53</v>
      </c>
      <c r="B58" s="28"/>
      <c r="C58" s="11">
        <f t="shared" si="0"/>
        <v>0</v>
      </c>
      <c r="D58" s="11">
        <f t="shared" si="1"/>
        <v>0</v>
      </c>
      <c r="E58" s="11">
        <f t="shared" si="2"/>
        <v>0</v>
      </c>
      <c r="F58" s="12"/>
    </row>
    <row r="59" spans="1:6" x14ac:dyDescent="0.25">
      <c r="A59" s="8" t="s">
        <v>54</v>
      </c>
      <c r="B59" s="28"/>
      <c r="C59" s="11">
        <f t="shared" si="0"/>
        <v>0</v>
      </c>
      <c r="D59" s="11">
        <f t="shared" si="1"/>
        <v>0</v>
      </c>
      <c r="E59" s="11">
        <f t="shared" si="2"/>
        <v>0</v>
      </c>
      <c r="F59" s="12"/>
    </row>
    <row r="60" spans="1:6" ht="16.5" thickBot="1" x14ac:dyDescent="0.3">
      <c r="A60" s="9" t="s">
        <v>55</v>
      </c>
      <c r="B60" s="50"/>
      <c r="C60" s="11">
        <f t="shared" si="0"/>
        <v>0</v>
      </c>
      <c r="D60" s="11">
        <f t="shared" si="1"/>
        <v>0</v>
      </c>
      <c r="E60" s="11">
        <f t="shared" si="2"/>
        <v>0</v>
      </c>
      <c r="F60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min P&amp;L</vt:lpstr>
      <vt:lpstr>Costs worksheet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Porter</dc:creator>
  <cp:lastModifiedBy>Matt Martin</cp:lastModifiedBy>
  <dcterms:created xsi:type="dcterms:W3CDTF">2014-07-09T15:54:17Z</dcterms:created>
  <dcterms:modified xsi:type="dcterms:W3CDTF">2023-02-16T14:35:59Z</dcterms:modified>
</cp:coreProperties>
</file>