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TRAINING\MIT Program\2018\Current docs\Cost Controls Manager\"/>
    </mc:Choice>
  </mc:AlternateContent>
  <bookViews>
    <workbookView xWindow="0" yWindow="0" windowWidth="28065" windowHeight="12825"/>
  </bookViews>
  <sheets>
    <sheet name="Weekly Inventory" sheetId="1" r:id="rId1"/>
    <sheet name="Nighthly Inventory" sheetId="2" r:id="rId2"/>
    <sheet name="Inventory Calculations" sheetId="3" r:id="rId3"/>
  </sheets>
  <definedNames>
    <definedName name="_xlnm.Print_Area" localSheetId="1">'Nighthly Inventory'!$A$1:$J$35</definedName>
    <definedName name="_xlnm.Print_Area" localSheetId="0">'Weekly Inventory'!$A$1:$J$139</definedName>
  </definedNames>
  <calcPr calcId="17902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3" i="1"/>
  <c r="F28" i="3"/>
  <c r="F23" i="3"/>
  <c r="F22" i="3"/>
  <c r="F21" i="3"/>
  <c r="F20" i="3"/>
  <c r="F19" i="3"/>
  <c r="F18" i="3"/>
  <c r="F17" i="3"/>
  <c r="F16" i="3"/>
  <c r="F15" i="3"/>
  <c r="F14" i="3"/>
  <c r="F13" i="3"/>
  <c r="F12" i="3"/>
  <c r="F8" i="3"/>
  <c r="F7" i="3"/>
  <c r="F6" i="3"/>
  <c r="F5" i="3"/>
</calcChain>
</file>

<file path=xl/sharedStrings.xml><?xml version="1.0" encoding="utf-8"?>
<sst xmlns="http://schemas.openxmlformats.org/spreadsheetml/2006/main" count="541" uniqueCount="268">
  <si>
    <t xml:space="preserve">Weekly Inventory </t>
  </si>
  <si>
    <t>SORT ORDER</t>
  </si>
  <si>
    <t>Item</t>
  </si>
  <si>
    <t>COUNT</t>
  </si>
  <si>
    <t>CASE</t>
  </si>
  <si>
    <t>STORAGE/CASES</t>
  </si>
  <si>
    <t>WALK-IN/ PREPPED</t>
  </si>
  <si>
    <t>COKE/ UP FRONT</t>
  </si>
  <si>
    <t>MAKELINE</t>
  </si>
  <si>
    <t>Inv. Calc. Items</t>
  </si>
  <si>
    <t>TOTAL</t>
  </si>
  <si>
    <t>Paper Towel</t>
  </si>
  <si>
    <t>each</t>
  </si>
  <si>
    <t>6/case</t>
  </si>
  <si>
    <t>Toilet Paper</t>
  </si>
  <si>
    <t>80/case</t>
  </si>
  <si>
    <t>Foil</t>
  </si>
  <si>
    <t>per box</t>
  </si>
  <si>
    <t>Hand Soap</t>
  </si>
  <si>
    <t>Gloves</t>
  </si>
  <si>
    <t>10/case</t>
  </si>
  <si>
    <t>Box Liners</t>
  </si>
  <si>
    <t>200/case</t>
  </si>
  <si>
    <t>Mozzarella</t>
  </si>
  <si>
    <t>lb</t>
  </si>
  <si>
    <t>3/15lb</t>
  </si>
  <si>
    <t>Napkins</t>
  </si>
  <si>
    <t>per pack</t>
  </si>
  <si>
    <t>24/case</t>
  </si>
  <si>
    <t>Receipt Paper</t>
  </si>
  <si>
    <t>50/case</t>
  </si>
  <si>
    <t>Stainless Polish</t>
  </si>
  <si>
    <t>Restroom Cleaner</t>
  </si>
  <si>
    <t>Pizza Savers</t>
  </si>
  <si>
    <t>100/pack</t>
  </si>
  <si>
    <t>Paper Plates</t>
  </si>
  <si>
    <t>Floor Cleaner</t>
  </si>
  <si>
    <t>128/case</t>
  </si>
  <si>
    <t>Label Paper</t>
  </si>
  <si>
    <t>12/case</t>
  </si>
  <si>
    <t>Green Scrubbies</t>
  </si>
  <si>
    <t>20/case</t>
  </si>
  <si>
    <t>Glass Cleaner</t>
  </si>
  <si>
    <t>per case</t>
  </si>
  <si>
    <t>1/case</t>
  </si>
  <si>
    <t>Degreaser</t>
  </si>
  <si>
    <t>Santizer</t>
  </si>
  <si>
    <t>2/case</t>
  </si>
  <si>
    <t>Dish Soap</t>
  </si>
  <si>
    <t>Black Garbage Bags</t>
  </si>
  <si>
    <t>10/roll</t>
  </si>
  <si>
    <t>White Garbage Bags</t>
  </si>
  <si>
    <t>50/roll</t>
  </si>
  <si>
    <t>Bleach</t>
  </si>
  <si>
    <t>14" Boxes</t>
  </si>
  <si>
    <t>12" Boxes</t>
  </si>
  <si>
    <t>10" Boxes</t>
  </si>
  <si>
    <t>9" Boxes</t>
  </si>
  <si>
    <t>Portion Cups</t>
  </si>
  <si>
    <t>250/sleeve</t>
  </si>
  <si>
    <t>Portion Cup Lids</t>
  </si>
  <si>
    <t>125/sleeve</t>
  </si>
  <si>
    <t>Wing Boxes</t>
  </si>
  <si>
    <t>Smoky BBQ Cups</t>
  </si>
  <si>
    <t>each cup</t>
  </si>
  <si>
    <t>Sweet Chili Cups</t>
  </si>
  <si>
    <t>4/case</t>
  </si>
  <si>
    <t>Taco Sauce</t>
  </si>
  <si>
    <t>per jug</t>
  </si>
  <si>
    <t>Mild Sauce</t>
  </si>
  <si>
    <t>Hot Sauce</t>
  </si>
  <si>
    <t>Green Olives</t>
  </si>
  <si>
    <t>per can</t>
  </si>
  <si>
    <t>Black Olives</t>
  </si>
  <si>
    <t>Kalamata Olives</t>
  </si>
  <si>
    <t>Jalapenos</t>
  </si>
  <si>
    <t>Artichokes</t>
  </si>
  <si>
    <t>Pineapples</t>
  </si>
  <si>
    <t>Roasted Tomatoes</t>
  </si>
  <si>
    <t>per pound</t>
  </si>
  <si>
    <t>2lb/bag</t>
  </si>
  <si>
    <t>Sweet Chili Sauce Jug</t>
  </si>
  <si>
    <t>Picante Salsa</t>
  </si>
  <si>
    <t>BBQ Sauce Jug</t>
  </si>
  <si>
    <t>1000 Island</t>
  </si>
  <si>
    <t>Nacho Cheese</t>
  </si>
  <si>
    <t>Vanilla Frosting</t>
  </si>
  <si>
    <t>per tub</t>
  </si>
  <si>
    <t xml:space="preserve">Chocolate Frosting </t>
  </si>
  <si>
    <t>Pizza Sauce</t>
  </si>
  <si>
    <t>Drinking Cups</t>
  </si>
  <si>
    <t>1000/case</t>
  </si>
  <si>
    <t>2L Coke</t>
  </si>
  <si>
    <t>8/case</t>
  </si>
  <si>
    <t xml:space="preserve">2L Diet Coke </t>
  </si>
  <si>
    <t>2L Sprite</t>
  </si>
  <si>
    <t>20oz Coke</t>
  </si>
  <si>
    <t>20oz Cherry Coke</t>
  </si>
  <si>
    <t>20oz Diet Coke</t>
  </si>
  <si>
    <t>20oz Barqs Root Beer</t>
  </si>
  <si>
    <t>20oz Sprite</t>
  </si>
  <si>
    <t>20oz Mello Yello</t>
  </si>
  <si>
    <t>Dasani</t>
  </si>
  <si>
    <t>TC Pepperoni</t>
  </si>
  <si>
    <t>per lb</t>
  </si>
  <si>
    <t>12.5lb/bag</t>
  </si>
  <si>
    <t>Noodles</t>
  </si>
  <si>
    <t>3lb/bag</t>
  </si>
  <si>
    <t>Tots</t>
  </si>
  <si>
    <t>5lb/bag</t>
  </si>
  <si>
    <t>Spinach</t>
  </si>
  <si>
    <t>per bag</t>
  </si>
  <si>
    <t>12bag/case</t>
  </si>
  <si>
    <t>Beef</t>
  </si>
  <si>
    <t>Diced Pepperoni</t>
  </si>
  <si>
    <t>Taco Meat</t>
  </si>
  <si>
    <t>Boneless Wings</t>
  </si>
  <si>
    <t>50lb/bag</t>
  </si>
  <si>
    <t>Bone in Wings</t>
  </si>
  <si>
    <t>25lb/case</t>
  </si>
  <si>
    <t>Asiago Cheese</t>
  </si>
  <si>
    <t>36oz/case</t>
  </si>
  <si>
    <t>Pepper Jack</t>
  </si>
  <si>
    <t>Cheddar</t>
  </si>
  <si>
    <t>Feta</t>
  </si>
  <si>
    <t>5lb/tub</t>
  </si>
  <si>
    <t>Chicken</t>
  </si>
  <si>
    <t>Buffalo Chicken</t>
  </si>
  <si>
    <t>Sausage</t>
  </si>
  <si>
    <t>2.5lb/bag</t>
  </si>
  <si>
    <t>Pepperoni</t>
  </si>
  <si>
    <t>Canadian Bacon</t>
  </si>
  <si>
    <t>Bacon Bits</t>
  </si>
  <si>
    <t>40/case</t>
  </si>
  <si>
    <t>14" Thin</t>
  </si>
  <si>
    <t>12" Thin</t>
  </si>
  <si>
    <t>9" Thin</t>
  </si>
  <si>
    <t>Garlic</t>
  </si>
  <si>
    <t>jug</t>
  </si>
  <si>
    <t>15lb/case</t>
  </si>
  <si>
    <t>Pickles</t>
  </si>
  <si>
    <t>5lb/pail</t>
  </si>
  <si>
    <t>Margarine</t>
  </si>
  <si>
    <t>5lb/jug</t>
  </si>
  <si>
    <t>Mushrooms</t>
  </si>
  <si>
    <t>2 - 5lb/tub</t>
  </si>
  <si>
    <t>Onions</t>
  </si>
  <si>
    <t>Green Peppers</t>
  </si>
  <si>
    <t>25lb bushel</t>
  </si>
  <si>
    <t>Lettuce</t>
  </si>
  <si>
    <t>Varies</t>
  </si>
  <si>
    <t>Green Onion</t>
  </si>
  <si>
    <t>Tomato</t>
  </si>
  <si>
    <t>Ranch Cups</t>
  </si>
  <si>
    <t>168/case</t>
  </si>
  <si>
    <t>Ranch Jugs</t>
  </si>
  <si>
    <t>4 jugs/case</t>
  </si>
  <si>
    <t>Parm Garlic Jugs</t>
  </si>
  <si>
    <t>BH Mustard Cups</t>
  </si>
  <si>
    <t>96/case</t>
  </si>
  <si>
    <t>Bleu Cheese Cups</t>
  </si>
  <si>
    <t>Parm Garlic Cups</t>
  </si>
  <si>
    <t>Chipotle Ranch Cups</t>
  </si>
  <si>
    <t>Sour Cream Packets</t>
  </si>
  <si>
    <t>Marinara Cups</t>
  </si>
  <si>
    <t>192/case</t>
  </si>
  <si>
    <t>Banana Peppers</t>
  </si>
  <si>
    <t>Tortilla Chips</t>
  </si>
  <si>
    <t>Flour</t>
  </si>
  <si>
    <t>Oil</t>
  </si>
  <si>
    <t>Sugar</t>
  </si>
  <si>
    <t>Salt</t>
  </si>
  <si>
    <t>Yeast</t>
  </si>
  <si>
    <t>Parchment Paper</t>
  </si>
  <si>
    <t>Parmesean Cheese</t>
  </si>
  <si>
    <t>500/case</t>
  </si>
  <si>
    <t>Crushed Red Pepper</t>
  </si>
  <si>
    <t>Granulated Garlic</t>
  </si>
  <si>
    <t>Italian Seasoning</t>
  </si>
  <si>
    <t>per bottle</t>
  </si>
  <si>
    <t>Cinnamon</t>
  </si>
  <si>
    <t>BBQ Seasoning</t>
  </si>
  <si>
    <t>Garlic Butter Cups</t>
  </si>
  <si>
    <t>Soda Bags</t>
  </si>
  <si>
    <t>Cutlery Kit</t>
  </si>
  <si>
    <t>250/case</t>
  </si>
  <si>
    <t xml:space="preserve">Cups of Sauce </t>
  </si>
  <si>
    <t xml:space="preserve">Bottles of Sauce </t>
  </si>
  <si>
    <t xml:space="preserve">Trays of Dough </t>
  </si>
  <si>
    <t xml:space="preserve">Item </t>
  </si>
  <si>
    <t># of Cups</t>
  </si>
  <si>
    <t># of Bottles</t>
  </si>
  <si>
    <t xml:space="preserve">Dough Size </t>
  </si>
  <si>
    <t># of Trays</t>
  </si>
  <si>
    <t xml:space="preserve">Nacho </t>
  </si>
  <si>
    <t>Pizza</t>
  </si>
  <si>
    <t>Extra Large Dough</t>
  </si>
  <si>
    <t>Salso</t>
  </si>
  <si>
    <t>Nacho</t>
  </si>
  <si>
    <t xml:space="preserve">Large Dough </t>
  </si>
  <si>
    <t xml:space="preserve">Mild Buffalo </t>
  </si>
  <si>
    <t>BBQ</t>
  </si>
  <si>
    <t xml:space="preserve">Medium Dough </t>
  </si>
  <si>
    <t xml:space="preserve">Hot Buffalo </t>
  </si>
  <si>
    <t xml:space="preserve">BBQ Mix </t>
  </si>
  <si>
    <t xml:space="preserve">Myza Dough </t>
  </si>
  <si>
    <t xml:space="preserve">Vanilla Frosting </t>
  </si>
  <si>
    <t xml:space="preserve">Ranch </t>
  </si>
  <si>
    <t>Chocolate Frosting</t>
  </si>
  <si>
    <t xml:space="preserve">Buffalo Ranch </t>
  </si>
  <si>
    <t xml:space="preserve">Taco Sauce </t>
  </si>
  <si>
    <t>Thousand Island</t>
  </si>
  <si>
    <t xml:space="preserve">Parmesan Garlic </t>
  </si>
  <si>
    <t xml:space="preserve">Sweet Chili </t>
  </si>
  <si>
    <t xml:space="preserve">Nightly Inventory </t>
  </si>
  <si>
    <t>ITEM</t>
  </si>
  <si>
    <t xml:space="preserve">Mozzerella </t>
  </si>
  <si>
    <t>Lb</t>
  </si>
  <si>
    <t>3/15# bags</t>
  </si>
  <si>
    <t>Large boxes</t>
  </si>
  <si>
    <t>Each</t>
  </si>
  <si>
    <t>50 box/cs.</t>
  </si>
  <si>
    <t>Medium boxes</t>
  </si>
  <si>
    <t>Coke 2L</t>
  </si>
  <si>
    <t>24/cs.</t>
  </si>
  <si>
    <t>Diet coke 2L</t>
  </si>
  <si>
    <t>Sprite 2L</t>
  </si>
  <si>
    <t>Coke 20oz</t>
  </si>
  <si>
    <t>Barqs Root Beer</t>
  </si>
  <si>
    <t>Cherry coke 20oz</t>
  </si>
  <si>
    <t>Diet coke 20oz</t>
  </si>
  <si>
    <t>Sprite 20oz</t>
  </si>
  <si>
    <t>Mello Yello 20oz</t>
  </si>
  <si>
    <t>2/5# bags</t>
  </si>
  <si>
    <t>Wings</t>
  </si>
  <si>
    <t>3/5# bags</t>
  </si>
  <si>
    <t>6/5# bags</t>
  </si>
  <si>
    <t>4/5# bags</t>
  </si>
  <si>
    <t>2/12.5# bags</t>
  </si>
  <si>
    <t>Bacon Pieces</t>
  </si>
  <si>
    <t>Ranch cups</t>
  </si>
  <si>
    <t>168 case</t>
  </si>
  <si>
    <t>Garlic cups</t>
  </si>
  <si>
    <t>96 case</t>
  </si>
  <si>
    <t>Marinara cups</t>
  </si>
  <si>
    <t>192 case</t>
  </si>
  <si>
    <t xml:space="preserve">Inventory Calculations Sheet </t>
  </si>
  <si>
    <t>Dough Tray Results</t>
  </si>
  <si>
    <t xml:space="preserve"># of Trays </t>
  </si>
  <si>
    <t xml:space="preserve">Flour </t>
  </si>
  <si>
    <t>Bags</t>
  </si>
  <si>
    <t xml:space="preserve">Extra Large Dough </t>
  </si>
  <si>
    <t xml:space="preserve">Oil </t>
  </si>
  <si>
    <t>Jugs</t>
  </si>
  <si>
    <t xml:space="preserve">Sugar/Salt </t>
  </si>
  <si>
    <t xml:space="preserve">Yeast </t>
  </si>
  <si>
    <t xml:space="preserve">Packets </t>
  </si>
  <si>
    <t>Sauce Results</t>
  </si>
  <si>
    <t>Cans</t>
  </si>
  <si>
    <t>Salsa</t>
  </si>
  <si>
    <t xml:space="preserve">BBQ Sauce </t>
  </si>
  <si>
    <t xml:space="preserve">Ranch Sauce </t>
  </si>
  <si>
    <t xml:space="preserve">Salsa </t>
  </si>
  <si>
    <t xml:space="preserve"># of Bottles </t>
  </si>
  <si>
    <t>Tubs</t>
  </si>
  <si>
    <t xml:space="preserve">Disposables Results </t>
  </si>
  <si>
    <t>Cups and Lids</t>
  </si>
  <si>
    <t xml:space="preserve">Buffalo Mix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</si>
</sst>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9" borderId="30" applyNumberFormat="0" applyAlignment="0" applyProtection="0"/>
  </cellStyleXfs>
  <cellXfs count="151">
    <xf numFmtId="0" fontId="0" fillId="0" borderId="0" xfId="0"/>
    <xf numFmtId="0" fontId="3" fillId="3" borderId="1" xfId="0" applyFont="1" applyFill="1" applyBorder="1"/>
    <xf numFmtId="0" fontId="3" fillId="3" borderId="0" xfId="0" applyFont="1" applyFill="1"/>
    <xf numFmtId="0" fontId="3" fillId="5" borderId="0" xfId="0" applyFont="1" applyFill="1"/>
    <xf numFmtId="0" fontId="2" fillId="4" borderId="11" xfId="0" applyFont="1" applyFill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17" xfId="0" applyFont="1" applyBorder="1"/>
    <xf numFmtId="0" fontId="10" fillId="0" borderId="31" xfId="0" applyFont="1" applyBorder="1"/>
    <xf numFmtId="0" fontId="9" fillId="0" borderId="32" xfId="0" applyFont="1" applyBorder="1"/>
    <xf numFmtId="2" fontId="9" fillId="0" borderId="33" xfId="0" applyNumberFormat="1" applyFont="1" applyBorder="1" applyAlignment="1" applyProtection="1">
      <alignment horizontal="center"/>
      <protection hidden="1"/>
    </xf>
    <xf numFmtId="0" fontId="9" fillId="0" borderId="34" xfId="0" applyFont="1" applyBorder="1"/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/>
    <xf numFmtId="2" fontId="9" fillId="0" borderId="36" xfId="0" applyNumberFormat="1" applyFont="1" applyBorder="1" applyAlignment="1" applyProtection="1">
      <alignment horizontal="center"/>
      <protection hidden="1"/>
    </xf>
    <xf numFmtId="0" fontId="9" fillId="0" borderId="37" xfId="0" applyFont="1" applyBorder="1"/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/>
    <xf numFmtId="2" fontId="9" fillId="0" borderId="39" xfId="0" applyNumberFormat="1" applyFont="1" applyBorder="1" applyAlignment="1" applyProtection="1">
      <alignment horizontal="center"/>
      <protection hidden="1"/>
    </xf>
    <xf numFmtId="0" fontId="9" fillId="0" borderId="40" xfId="0" applyFont="1" applyBorder="1"/>
    <xf numFmtId="0" fontId="9" fillId="0" borderId="40" xfId="0" applyFont="1" applyBorder="1" applyAlignment="1" applyProtection="1">
      <alignment horizontal="center"/>
      <protection locked="0"/>
    </xf>
    <xf numFmtId="0" fontId="9" fillId="0" borderId="11" xfId="0" applyFont="1" applyBorder="1"/>
    <xf numFmtId="2" fontId="9" fillId="0" borderId="12" xfId="0" applyNumberFormat="1" applyFont="1" applyBorder="1" applyAlignment="1" applyProtection="1">
      <alignment horizontal="center"/>
      <protection hidden="1"/>
    </xf>
    <xf numFmtId="0" fontId="9" fillId="0" borderId="13" xfId="0" applyFont="1" applyBorder="1"/>
    <xf numFmtId="0" fontId="9" fillId="0" borderId="0" xfId="0" applyFont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10" fillId="0" borderId="44" xfId="0" applyFont="1" applyBorder="1"/>
    <xf numFmtId="0" fontId="10" fillId="0" borderId="45" xfId="0" applyFont="1" applyBorder="1"/>
    <xf numFmtId="0" fontId="9" fillId="0" borderId="13" xfId="0" applyFont="1" applyBorder="1" applyAlignment="1" applyProtection="1">
      <alignment horizontal="center"/>
      <protection locked="0"/>
    </xf>
    <xf numFmtId="2" fontId="9" fillId="0" borderId="39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46" xfId="0" applyFont="1" applyBorder="1" applyAlignment="1" applyProtection="1">
      <alignment horizontal="center"/>
      <protection hidden="1"/>
    </xf>
    <xf numFmtId="0" fontId="9" fillId="0" borderId="31" xfId="0" applyFont="1" applyBorder="1"/>
    <xf numFmtId="0" fontId="11" fillId="0" borderId="0" xfId="0" applyFont="1" applyAlignment="1">
      <alignment horizontal="center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9" fillId="10" borderId="0" xfId="0" applyFont="1" applyFill="1"/>
    <xf numFmtId="0" fontId="9" fillId="0" borderId="36" xfId="0" applyFont="1" applyBorder="1"/>
    <xf numFmtId="0" fontId="9" fillId="2" borderId="0" xfId="0" applyFont="1" applyFill="1"/>
    <xf numFmtId="0" fontId="9" fillId="5" borderId="0" xfId="0" applyFont="1" applyFill="1"/>
    <xf numFmtId="0" fontId="16" fillId="7" borderId="3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10" fillId="6" borderId="17" xfId="0" applyFont="1" applyFill="1" applyBorder="1"/>
    <xf numFmtId="0" fontId="10" fillId="6" borderId="18" xfId="0" applyFont="1" applyFill="1" applyBorder="1"/>
    <xf numFmtId="0" fontId="14" fillId="6" borderId="2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6" borderId="20" xfId="0" applyFont="1" applyFill="1" applyBorder="1"/>
    <xf numFmtId="0" fontId="14" fillId="6" borderId="16" xfId="0" applyFont="1" applyFill="1" applyBorder="1"/>
    <xf numFmtId="0" fontId="9" fillId="4" borderId="8" xfId="0" applyFont="1" applyFill="1" applyBorder="1"/>
    <xf numFmtId="0" fontId="9" fillId="0" borderId="15" xfId="0" applyFont="1" applyBorder="1" applyAlignment="1" applyProtection="1">
      <alignment horizontal="center"/>
      <protection locked="0"/>
    </xf>
    <xf numFmtId="0" fontId="9" fillId="4" borderId="27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2" fillId="2" borderId="24" xfId="0" applyFont="1" applyFill="1" applyBorder="1"/>
    <xf numFmtId="0" fontId="2" fillId="4" borderId="13" xfId="0" applyFont="1" applyFill="1" applyBorder="1" applyAlignment="1">
      <alignment horizontal="left"/>
    </xf>
    <xf numFmtId="0" fontId="2" fillId="2" borderId="21" xfId="0" applyFont="1" applyFill="1" applyBorder="1"/>
    <xf numFmtId="0" fontId="9" fillId="4" borderId="10" xfId="0" applyFont="1" applyFill="1" applyBorder="1"/>
    <xf numFmtId="0" fontId="9" fillId="0" borderId="7" xfId="0" applyFont="1" applyBorder="1" applyAlignment="1" applyProtection="1">
      <alignment horizontal="center"/>
      <protection locked="0"/>
    </xf>
    <xf numFmtId="0" fontId="9" fillId="4" borderId="22" xfId="0" applyFont="1" applyFill="1" applyBorder="1" applyAlignment="1">
      <alignment horizontal="left"/>
    </xf>
    <xf numFmtId="0" fontId="9" fillId="0" borderId="7" xfId="0" applyFont="1" applyBorder="1"/>
    <xf numFmtId="0" fontId="9" fillId="0" borderId="22" xfId="0" applyFont="1" applyBorder="1"/>
    <xf numFmtId="0" fontId="9" fillId="0" borderId="23" xfId="0" applyFont="1" applyBorder="1"/>
    <xf numFmtId="0" fontId="9" fillId="4" borderId="9" xfId="0" applyFont="1" applyFill="1" applyBorder="1"/>
    <xf numFmtId="0" fontId="9" fillId="0" borderId="24" xfId="0" applyFont="1" applyBorder="1" applyAlignment="1" applyProtection="1">
      <alignment horizontal="center"/>
      <protection locked="0"/>
    </xf>
    <xf numFmtId="0" fontId="9" fillId="4" borderId="29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0" borderId="25" xfId="0" applyFont="1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" borderId="36" xfId="0" applyFont="1" applyFill="1" applyBorder="1"/>
    <xf numFmtId="0" fontId="2" fillId="3" borderId="36" xfId="0" applyFont="1" applyFill="1" applyBorder="1" applyAlignment="1" applyProtection="1">
      <alignment horizontal="left" vertical="center"/>
      <protection locked="0"/>
    </xf>
    <xf numFmtId="0" fontId="15" fillId="3" borderId="36" xfId="0" applyFont="1" applyFill="1" applyBorder="1" applyAlignment="1">
      <alignment horizontal="left"/>
    </xf>
    <xf numFmtId="0" fontId="13" fillId="0" borderId="36" xfId="0" applyFont="1" applyBorder="1" applyAlignment="1">
      <alignment horizontal="center"/>
    </xf>
    <xf numFmtId="0" fontId="2" fillId="3" borderId="36" xfId="0" applyFont="1" applyFill="1" applyBorder="1" applyProtection="1">
      <protection locked="0"/>
    </xf>
    <xf numFmtId="0" fontId="2" fillId="0" borderId="36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3" fillId="3" borderId="36" xfId="0" applyFont="1" applyFill="1" applyBorder="1"/>
    <xf numFmtId="0" fontId="1" fillId="3" borderId="36" xfId="0" applyFont="1" applyFill="1" applyBorder="1"/>
    <xf numFmtId="0" fontId="2" fillId="0" borderId="36" xfId="0" applyFont="1" applyBorder="1"/>
    <xf numFmtId="0" fontId="3" fillId="0" borderId="36" xfId="0" applyFont="1" applyBorder="1"/>
    <xf numFmtId="0" fontId="2" fillId="10" borderId="36" xfId="0" applyFont="1" applyFill="1" applyBorder="1"/>
    <xf numFmtId="0" fontId="4" fillId="7" borderId="5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left"/>
    </xf>
    <xf numFmtId="0" fontId="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6" xfId="0" applyFont="1" applyBorder="1"/>
    <xf numFmtId="0" fontId="19" fillId="0" borderId="0" xfId="0" applyFont="1"/>
    <xf numFmtId="0" fontId="18" fillId="3" borderId="37" xfId="1" applyFont="1" applyFill="1" applyBorder="1"/>
    <xf numFmtId="0" fontId="18" fillId="0" borderId="6" xfId="1" applyFont="1" applyFill="1" applyBorder="1"/>
    <xf numFmtId="0" fontId="18" fillId="0" borderId="14" xfId="1" applyFont="1" applyFill="1" applyBorder="1"/>
    <xf numFmtId="0" fontId="18" fillId="0" borderId="37" xfId="1" applyFont="1" applyFill="1" applyBorder="1"/>
    <xf numFmtId="0" fontId="9" fillId="0" borderId="33" xfId="0" applyFont="1" applyBorder="1"/>
    <xf numFmtId="0" fontId="18" fillId="3" borderId="33" xfId="1" applyFont="1" applyFill="1" applyBorder="1"/>
    <xf numFmtId="0" fontId="18" fillId="3" borderId="34" xfId="1" applyFont="1" applyFill="1" applyBorder="1"/>
    <xf numFmtId="0" fontId="17" fillId="0" borderId="33" xfId="0" applyFont="1" applyBorder="1" applyAlignment="1">
      <alignment horizontal="center"/>
    </xf>
    <xf numFmtId="0" fontId="18" fillId="0" borderId="34" xfId="1" applyFont="1" applyFill="1" applyBorder="1"/>
    <xf numFmtId="0" fontId="20" fillId="0" borderId="0" xfId="0" applyFont="1"/>
    <xf numFmtId="0" fontId="10" fillId="0" borderId="36" xfId="0" applyFont="1" applyBorder="1" applyAlignment="1">
      <alignment horizontal="center"/>
    </xf>
    <xf numFmtId="0" fontId="13" fillId="3" borderId="36" xfId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4" borderId="36" xfId="0" applyFont="1" applyFill="1" applyBorder="1"/>
    <xf numFmtId="0" fontId="15" fillId="4" borderId="36" xfId="0" applyFont="1" applyFill="1" applyBorder="1" applyAlignment="1">
      <alignment horizontal="left"/>
    </xf>
    <xf numFmtId="0" fontId="15" fillId="8" borderId="36" xfId="0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4" borderId="33" xfId="0" applyFont="1" applyFill="1" applyBorder="1"/>
    <xf numFmtId="0" fontId="2" fillId="3" borderId="33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/>
      <protection locked="0"/>
    </xf>
    <xf numFmtId="0" fontId="14" fillId="4" borderId="52" xfId="0" applyFont="1" applyFill="1" applyBorder="1" applyAlignment="1" applyProtection="1">
      <alignment horizontal="center" vertical="center" wrapText="1"/>
      <protection locked="0"/>
    </xf>
    <xf numFmtId="0" fontId="14" fillId="4" borderId="53" xfId="0" applyFont="1" applyFill="1" applyBorder="1" applyAlignment="1" applyProtection="1">
      <alignment horizontal="center" vertical="center" wrapText="1"/>
      <protection locked="0"/>
    </xf>
    <xf numFmtId="0" fontId="14" fillId="4" borderId="54" xfId="0" applyFont="1" applyFill="1" applyBorder="1" applyAlignment="1" applyProtection="1">
      <alignment horizontal="center" vertical="center" wrapText="1"/>
      <protection locked="0"/>
    </xf>
    <xf numFmtId="0" fontId="10" fillId="4" borderId="51" xfId="0" applyFont="1" applyFill="1" applyBorder="1"/>
    <xf numFmtId="0" fontId="10" fillId="4" borderId="50" xfId="0" applyFont="1" applyFill="1" applyBorder="1"/>
    <xf numFmtId="0" fontId="13" fillId="4" borderId="51" xfId="0" applyFont="1" applyFill="1" applyBorder="1"/>
    <xf numFmtId="0" fontId="13" fillId="4" borderId="50" xfId="0" applyFont="1" applyFill="1" applyBorder="1"/>
    <xf numFmtId="0" fontId="13" fillId="4" borderId="29" xfId="0" applyFont="1" applyFill="1" applyBorder="1"/>
    <xf numFmtId="0" fontId="10" fillId="0" borderId="33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4" borderId="50" xfId="0" applyFont="1" applyFill="1" applyBorder="1" applyAlignment="1">
      <alignment vertical="center"/>
    </xf>
    <xf numFmtId="0" fontId="9" fillId="4" borderId="35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9" fillId="4" borderId="40" xfId="0" applyFont="1" applyFill="1" applyBorder="1" applyAlignment="1">
      <alignment horizontal="left"/>
    </xf>
    <xf numFmtId="0" fontId="9" fillId="0" borderId="50" xfId="0" applyFont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8" fillId="0" borderId="33" xfId="1" applyFont="1" applyFill="1" applyBorder="1"/>
    <xf numFmtId="0" fontId="18" fillId="0" borderId="36" xfId="1" applyFont="1" applyFill="1" applyBorder="1"/>
    <xf numFmtId="0" fontId="9" fillId="0" borderId="36" xfId="0" applyFont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6"/>
  <sheetViews>
    <sheetView tabSelected="1" showWhiteSpace="0" zoomScaleNormal="100" zoomScaleSheetLayoutView="70" workbookViewId="0">
      <pane ySplit="2" topLeftCell="A3" activePane="bottomLeft" state="frozen"/>
      <selection pane="bottomLeft" activeCell="H116" sqref="H116"/>
    </sheetView>
  </sheetViews>
  <sheetFormatPr defaultColWidth="8.85546875" defaultRowHeight="16.5" customHeight="1" x14ac:dyDescent="0.2"/>
  <cols>
    <col min="1" max="1" width="14.7109375" style="6" customWidth="1"/>
    <col min="2" max="2" width="19.7109375" style="1" customWidth="1"/>
    <col min="3" max="3" width="11.85546875" style="6" customWidth="1"/>
    <col min="4" max="4" width="12.42578125" style="6" customWidth="1"/>
    <col min="5" max="5" width="10.85546875" style="6" customWidth="1"/>
    <col min="6" max="6" width="10.42578125" style="6" customWidth="1"/>
    <col min="7" max="7" width="11.140625" style="6" customWidth="1"/>
    <col min="8" max="9" width="11.42578125" style="6" customWidth="1"/>
    <col min="10" max="10" width="12.5703125" style="6" customWidth="1"/>
    <col min="11" max="16384" width="8.85546875" style="6"/>
  </cols>
  <sheetData>
    <row r="1" spans="1:16" ht="16.5" customHeight="1" thickBot="1" x14ac:dyDescent="0.3">
      <c r="B1" s="109"/>
      <c r="C1" s="110"/>
      <c r="D1" s="110"/>
      <c r="E1" s="109" t="s">
        <v>0</v>
      </c>
      <c r="F1" s="110"/>
      <c r="G1" s="110"/>
      <c r="H1" s="110"/>
      <c r="I1" s="111"/>
      <c r="J1" s="111"/>
    </row>
    <row r="2" spans="1:16" ht="24.75" customHeight="1" thickBot="1" x14ac:dyDescent="0.3">
      <c r="A2" s="87" t="s">
        <v>1</v>
      </c>
      <c r="B2" s="116" t="s">
        <v>2</v>
      </c>
      <c r="C2" s="117" t="s">
        <v>3</v>
      </c>
      <c r="D2" s="117" t="s">
        <v>4</v>
      </c>
      <c r="E2" s="118" t="s">
        <v>5</v>
      </c>
      <c r="F2" s="119" t="s">
        <v>6</v>
      </c>
      <c r="G2" s="119" t="s">
        <v>7</v>
      </c>
      <c r="H2" s="118" t="s">
        <v>8</v>
      </c>
      <c r="I2" s="120" t="s">
        <v>9</v>
      </c>
      <c r="J2" s="120" t="s">
        <v>10</v>
      </c>
    </row>
    <row r="3" spans="1:16" ht="16.5" customHeight="1" x14ac:dyDescent="0.2">
      <c r="A3" s="36">
        <v>1</v>
      </c>
      <c r="B3" s="112" t="s">
        <v>11</v>
      </c>
      <c r="C3" s="113" t="s">
        <v>12</v>
      </c>
      <c r="D3" s="113" t="s">
        <v>13</v>
      </c>
      <c r="E3" s="114"/>
      <c r="F3" s="114"/>
      <c r="G3" s="114"/>
      <c r="H3" s="115"/>
      <c r="I3" s="115"/>
      <c r="J3" s="115">
        <f>SUM(E3:I3)</f>
        <v>0</v>
      </c>
    </row>
    <row r="4" spans="1:16" ht="16.5" customHeight="1" x14ac:dyDescent="0.2">
      <c r="A4" s="36">
        <v>2</v>
      </c>
      <c r="B4" s="106" t="s">
        <v>14</v>
      </c>
      <c r="C4" s="72" t="s">
        <v>12</v>
      </c>
      <c r="D4" s="72" t="s">
        <v>15</v>
      </c>
      <c r="E4" s="34"/>
      <c r="F4" s="34"/>
      <c r="G4" s="34"/>
      <c r="H4" s="35"/>
      <c r="I4" s="35"/>
      <c r="J4" s="115">
        <f t="shared" ref="J4:J67" si="0">SUM(E4:I4)</f>
        <v>0</v>
      </c>
    </row>
    <row r="5" spans="1:16" ht="16.5" customHeight="1" x14ac:dyDescent="0.2">
      <c r="A5" s="36">
        <v>3</v>
      </c>
      <c r="B5" s="106" t="s">
        <v>16</v>
      </c>
      <c r="C5" s="72" t="s">
        <v>17</v>
      </c>
      <c r="D5" s="72" t="s">
        <v>13</v>
      </c>
      <c r="E5" s="37"/>
      <c r="F5" s="37"/>
      <c r="G5" s="37"/>
      <c r="H5" s="37"/>
      <c r="I5" s="37"/>
      <c r="J5" s="115">
        <f t="shared" si="0"/>
        <v>0</v>
      </c>
    </row>
    <row r="6" spans="1:16" ht="16.5" customHeight="1" x14ac:dyDescent="0.2">
      <c r="A6" s="36">
        <v>4</v>
      </c>
      <c r="B6" s="106" t="s">
        <v>18</v>
      </c>
      <c r="C6" s="72" t="s">
        <v>12</v>
      </c>
      <c r="D6" s="72" t="s">
        <v>13</v>
      </c>
      <c r="E6" s="37"/>
      <c r="F6" s="37"/>
      <c r="G6" s="37"/>
      <c r="H6" s="37"/>
      <c r="I6" s="37"/>
      <c r="J6" s="115">
        <f t="shared" si="0"/>
        <v>0</v>
      </c>
      <c r="K6" s="86"/>
      <c r="L6" s="86"/>
      <c r="M6" s="86"/>
      <c r="N6" s="86"/>
      <c r="O6" s="86"/>
      <c r="P6" s="86"/>
    </row>
    <row r="7" spans="1:16" ht="16.5" customHeight="1" x14ac:dyDescent="0.2">
      <c r="A7" s="36">
        <v>5</v>
      </c>
      <c r="B7" s="106" t="s">
        <v>19</v>
      </c>
      <c r="C7" s="72" t="s">
        <v>17</v>
      </c>
      <c r="D7" s="72" t="s">
        <v>20</v>
      </c>
      <c r="E7" s="37"/>
      <c r="F7" s="37"/>
      <c r="G7" s="37"/>
      <c r="H7" s="37"/>
      <c r="I7" s="37"/>
      <c r="J7" s="115">
        <f t="shared" si="0"/>
        <v>0</v>
      </c>
      <c r="K7" s="86"/>
      <c r="L7" s="86"/>
      <c r="M7" s="86"/>
      <c r="N7" s="86"/>
      <c r="O7" s="86"/>
      <c r="P7" s="86"/>
    </row>
    <row r="8" spans="1:16" ht="16.5" customHeight="1" x14ac:dyDescent="0.2">
      <c r="A8" s="36">
        <v>6</v>
      </c>
      <c r="B8" s="106" t="s">
        <v>21</v>
      </c>
      <c r="C8" s="72" t="s">
        <v>12</v>
      </c>
      <c r="D8" s="72" t="s">
        <v>22</v>
      </c>
      <c r="E8" s="34"/>
      <c r="F8" s="34"/>
      <c r="G8" s="34"/>
      <c r="H8" s="35"/>
      <c r="I8" s="35"/>
      <c r="J8" s="115">
        <f t="shared" si="0"/>
        <v>0</v>
      </c>
      <c r="K8" s="86"/>
      <c r="L8" s="86"/>
      <c r="M8" s="86"/>
      <c r="N8" s="86"/>
      <c r="O8" s="86"/>
      <c r="P8" s="86"/>
    </row>
    <row r="9" spans="1:16" ht="16.5" customHeight="1" x14ac:dyDescent="0.2">
      <c r="A9" s="36">
        <v>8</v>
      </c>
      <c r="B9" s="107" t="s">
        <v>23</v>
      </c>
      <c r="C9" s="73" t="s">
        <v>24</v>
      </c>
      <c r="D9" s="73" t="s">
        <v>25</v>
      </c>
      <c r="E9" s="74"/>
      <c r="F9" s="74"/>
      <c r="G9" s="74"/>
      <c r="H9" s="74"/>
      <c r="I9" s="74"/>
      <c r="J9" s="115">
        <f t="shared" si="0"/>
        <v>0</v>
      </c>
      <c r="K9" s="86"/>
      <c r="L9" s="86"/>
      <c r="M9" s="86"/>
      <c r="N9" s="86"/>
      <c r="O9" s="86"/>
      <c r="P9" s="86"/>
    </row>
    <row r="10" spans="1:16" ht="16.5" customHeight="1" x14ac:dyDescent="0.2">
      <c r="A10" s="36">
        <v>10</v>
      </c>
      <c r="B10" s="106" t="s">
        <v>26</v>
      </c>
      <c r="C10" s="72" t="s">
        <v>27</v>
      </c>
      <c r="D10" s="72" t="s">
        <v>28</v>
      </c>
      <c r="E10" s="34"/>
      <c r="F10" s="34"/>
      <c r="G10" s="34"/>
      <c r="H10" s="35"/>
      <c r="I10" s="35"/>
      <c r="J10" s="115">
        <f t="shared" si="0"/>
        <v>0</v>
      </c>
    </row>
    <row r="11" spans="1:16" ht="16.5" customHeight="1" x14ac:dyDescent="0.2">
      <c r="A11" s="36">
        <v>12</v>
      </c>
      <c r="B11" s="106" t="s">
        <v>29</v>
      </c>
      <c r="C11" s="72" t="s">
        <v>12</v>
      </c>
      <c r="D11" s="72" t="s">
        <v>30</v>
      </c>
      <c r="E11" s="34"/>
      <c r="F11" s="34"/>
      <c r="G11" s="34"/>
      <c r="H11" s="35"/>
      <c r="I11" s="35"/>
      <c r="J11" s="115">
        <f t="shared" si="0"/>
        <v>0</v>
      </c>
    </row>
    <row r="12" spans="1:16" ht="16.5" customHeight="1" x14ac:dyDescent="0.2">
      <c r="A12" s="36">
        <v>12</v>
      </c>
      <c r="B12" s="106" t="s">
        <v>31</v>
      </c>
      <c r="C12" s="75" t="s">
        <v>12</v>
      </c>
      <c r="D12" s="75" t="s">
        <v>13</v>
      </c>
      <c r="E12" s="76"/>
      <c r="F12" s="76"/>
      <c r="G12" s="77"/>
      <c r="H12" s="76"/>
      <c r="I12" s="35"/>
      <c r="J12" s="115">
        <f t="shared" si="0"/>
        <v>0</v>
      </c>
    </row>
    <row r="13" spans="1:16" ht="16.5" customHeight="1" x14ac:dyDescent="0.2">
      <c r="A13" s="36">
        <v>33</v>
      </c>
      <c r="B13" s="106" t="s">
        <v>32</v>
      </c>
      <c r="C13" s="75" t="s">
        <v>12</v>
      </c>
      <c r="D13" s="75" t="s">
        <v>13</v>
      </c>
      <c r="E13" s="34"/>
      <c r="F13" s="34"/>
      <c r="G13" s="34"/>
      <c r="H13" s="34"/>
      <c r="I13" s="35"/>
      <c r="J13" s="115">
        <f t="shared" si="0"/>
        <v>0</v>
      </c>
    </row>
    <row r="14" spans="1:16" ht="16.5" customHeight="1" x14ac:dyDescent="0.2">
      <c r="A14" s="36"/>
      <c r="B14" s="106" t="s">
        <v>33</v>
      </c>
      <c r="C14" s="72" t="s">
        <v>12</v>
      </c>
      <c r="D14" s="72" t="s">
        <v>34</v>
      </c>
      <c r="E14" s="37"/>
      <c r="F14" s="37"/>
      <c r="G14" s="37"/>
      <c r="H14" s="37"/>
      <c r="I14" s="37"/>
      <c r="J14" s="115">
        <f t="shared" si="0"/>
        <v>0</v>
      </c>
    </row>
    <row r="15" spans="1:16" ht="16.5" customHeight="1" x14ac:dyDescent="0.2">
      <c r="A15" s="36"/>
      <c r="B15" s="106" t="s">
        <v>35</v>
      </c>
      <c r="C15" s="72" t="s">
        <v>12</v>
      </c>
      <c r="D15" s="72" t="s">
        <v>34</v>
      </c>
      <c r="E15" s="34"/>
      <c r="F15" s="34"/>
      <c r="G15" s="34"/>
      <c r="H15" s="35"/>
      <c r="I15" s="35"/>
      <c r="J15" s="115">
        <f t="shared" si="0"/>
        <v>0</v>
      </c>
    </row>
    <row r="16" spans="1:16" ht="16.5" customHeight="1" x14ac:dyDescent="0.2">
      <c r="A16" s="36"/>
      <c r="B16" s="106" t="s">
        <v>36</v>
      </c>
      <c r="C16" s="72" t="s">
        <v>12</v>
      </c>
      <c r="D16" s="72" t="s">
        <v>37</v>
      </c>
      <c r="E16" s="34"/>
      <c r="F16" s="34"/>
      <c r="G16" s="34"/>
      <c r="H16" s="35"/>
      <c r="I16" s="35"/>
      <c r="J16" s="115">
        <f t="shared" si="0"/>
        <v>0</v>
      </c>
    </row>
    <row r="17" spans="1:12" ht="16.5" customHeight="1" x14ac:dyDescent="0.2">
      <c r="A17" s="36"/>
      <c r="B17" s="106" t="s">
        <v>38</v>
      </c>
      <c r="C17" s="72" t="s">
        <v>12</v>
      </c>
      <c r="D17" s="72" t="s">
        <v>39</v>
      </c>
      <c r="E17" s="34"/>
      <c r="F17" s="34"/>
      <c r="G17" s="34"/>
      <c r="H17" s="35"/>
      <c r="I17" s="35"/>
      <c r="J17" s="115">
        <f t="shared" si="0"/>
        <v>0</v>
      </c>
    </row>
    <row r="18" spans="1:12" ht="16.5" customHeight="1" x14ac:dyDescent="0.2">
      <c r="A18" s="36"/>
      <c r="B18" s="106" t="s">
        <v>40</v>
      </c>
      <c r="C18" s="75" t="s">
        <v>12</v>
      </c>
      <c r="D18" s="75" t="s">
        <v>41</v>
      </c>
      <c r="E18" s="76"/>
      <c r="F18" s="76"/>
      <c r="G18" s="76"/>
      <c r="H18" s="76"/>
      <c r="I18" s="35"/>
      <c r="J18" s="115">
        <f t="shared" si="0"/>
        <v>0</v>
      </c>
    </row>
    <row r="19" spans="1:12" ht="16.5" customHeight="1" x14ac:dyDescent="0.2">
      <c r="A19" s="36"/>
      <c r="B19" s="106" t="s">
        <v>42</v>
      </c>
      <c r="C19" s="75" t="s">
        <v>43</v>
      </c>
      <c r="D19" s="75" t="s">
        <v>44</v>
      </c>
      <c r="E19" s="76"/>
      <c r="F19" s="76"/>
      <c r="G19" s="76"/>
      <c r="H19" s="76"/>
      <c r="I19" s="35"/>
      <c r="J19" s="115">
        <f t="shared" si="0"/>
        <v>0</v>
      </c>
    </row>
    <row r="20" spans="1:12" ht="16.5" customHeight="1" x14ac:dyDescent="0.2">
      <c r="A20" s="36"/>
      <c r="B20" s="106" t="s">
        <v>45</v>
      </c>
      <c r="C20" s="78" t="s">
        <v>43</v>
      </c>
      <c r="D20" s="78" t="s">
        <v>44</v>
      </c>
      <c r="E20" s="76"/>
      <c r="F20" s="76"/>
      <c r="G20" s="76"/>
      <c r="H20" s="76"/>
      <c r="I20" s="35"/>
      <c r="J20" s="115">
        <f t="shared" si="0"/>
        <v>0</v>
      </c>
    </row>
    <row r="21" spans="1:12" ht="16.5" customHeight="1" x14ac:dyDescent="0.2">
      <c r="A21" s="36"/>
      <c r="B21" s="106" t="s">
        <v>46</v>
      </c>
      <c r="C21" s="75" t="s">
        <v>12</v>
      </c>
      <c r="D21" s="75" t="s">
        <v>47</v>
      </c>
      <c r="E21" s="76"/>
      <c r="F21" s="76"/>
      <c r="G21" s="76"/>
      <c r="H21" s="76"/>
      <c r="I21" s="35"/>
      <c r="J21" s="115">
        <f t="shared" si="0"/>
        <v>0</v>
      </c>
    </row>
    <row r="22" spans="1:12" ht="16.5" customHeight="1" x14ac:dyDescent="0.2">
      <c r="A22" s="36"/>
      <c r="B22" s="106" t="s">
        <v>48</v>
      </c>
      <c r="C22" s="75" t="s">
        <v>12</v>
      </c>
      <c r="D22" s="75" t="s">
        <v>47</v>
      </c>
      <c r="E22" s="76"/>
      <c r="F22" s="76"/>
      <c r="G22" s="76"/>
      <c r="H22" s="76"/>
      <c r="I22" s="35"/>
      <c r="J22" s="115">
        <f t="shared" si="0"/>
        <v>0</v>
      </c>
    </row>
    <row r="23" spans="1:12" ht="16.5" customHeight="1" x14ac:dyDescent="0.2">
      <c r="A23" s="36"/>
      <c r="B23" s="106" t="s">
        <v>49</v>
      </c>
      <c r="C23" s="75" t="s">
        <v>12</v>
      </c>
      <c r="D23" s="75" t="s">
        <v>50</v>
      </c>
      <c r="E23" s="76"/>
      <c r="F23" s="76"/>
      <c r="G23" s="76"/>
      <c r="H23" s="76"/>
      <c r="I23" s="35"/>
      <c r="J23" s="115">
        <f t="shared" si="0"/>
        <v>0</v>
      </c>
    </row>
    <row r="24" spans="1:12" ht="16.5" customHeight="1" x14ac:dyDescent="0.2">
      <c r="A24" s="36"/>
      <c r="B24" s="106" t="s">
        <v>51</v>
      </c>
      <c r="C24" s="75" t="s">
        <v>12</v>
      </c>
      <c r="D24" s="75" t="s">
        <v>52</v>
      </c>
      <c r="E24" s="76"/>
      <c r="F24" s="76"/>
      <c r="G24" s="76"/>
      <c r="H24" s="76"/>
      <c r="I24" s="35"/>
      <c r="J24" s="115">
        <f t="shared" si="0"/>
        <v>0</v>
      </c>
    </row>
    <row r="25" spans="1:12" ht="16.5" customHeight="1" x14ac:dyDescent="0.2">
      <c r="A25" s="36"/>
      <c r="B25" s="106" t="s">
        <v>53</v>
      </c>
      <c r="C25" s="75" t="s">
        <v>12</v>
      </c>
      <c r="D25" s="75" t="s">
        <v>13</v>
      </c>
      <c r="E25" s="76"/>
      <c r="F25" s="76"/>
      <c r="G25" s="76"/>
      <c r="H25" s="76"/>
      <c r="I25" s="35"/>
      <c r="J25" s="115">
        <f t="shared" si="0"/>
        <v>0</v>
      </c>
    </row>
    <row r="26" spans="1:12" ht="16.5" customHeight="1" x14ac:dyDescent="0.2">
      <c r="A26" s="36"/>
      <c r="B26" s="106" t="s">
        <v>54</v>
      </c>
      <c r="C26" s="75" t="s">
        <v>12</v>
      </c>
      <c r="D26" s="75" t="s">
        <v>30</v>
      </c>
      <c r="E26" s="76"/>
      <c r="F26" s="76"/>
      <c r="G26" s="76"/>
      <c r="H26" s="76"/>
      <c r="I26" s="35"/>
      <c r="J26" s="115">
        <f t="shared" si="0"/>
        <v>0</v>
      </c>
    </row>
    <row r="27" spans="1:12" ht="16.5" customHeight="1" x14ac:dyDescent="0.2">
      <c r="A27" s="36"/>
      <c r="B27" s="106" t="s">
        <v>55</v>
      </c>
      <c r="C27" s="75" t="s">
        <v>12</v>
      </c>
      <c r="D27" s="75" t="s">
        <v>30</v>
      </c>
      <c r="E27" s="76"/>
      <c r="F27" s="76"/>
      <c r="G27" s="76"/>
      <c r="H27" s="76"/>
      <c r="I27" s="35"/>
      <c r="J27" s="115">
        <f t="shared" si="0"/>
        <v>0</v>
      </c>
    </row>
    <row r="28" spans="1:12" ht="16.5" customHeight="1" x14ac:dyDescent="0.2">
      <c r="A28" s="36"/>
      <c r="B28" s="106" t="s">
        <v>56</v>
      </c>
      <c r="C28" s="71" t="s">
        <v>12</v>
      </c>
      <c r="D28" s="71" t="s">
        <v>30</v>
      </c>
      <c r="E28" s="76"/>
      <c r="F28" s="76"/>
      <c r="G28" s="76"/>
      <c r="H28" s="76"/>
      <c r="I28" s="35"/>
      <c r="J28" s="115">
        <f t="shared" si="0"/>
        <v>0</v>
      </c>
      <c r="L28" s="38"/>
    </row>
    <row r="29" spans="1:12" ht="16.5" customHeight="1" x14ac:dyDescent="0.2">
      <c r="A29" s="36"/>
      <c r="B29" s="106" t="s">
        <v>57</v>
      </c>
      <c r="C29" s="79" t="s">
        <v>12</v>
      </c>
      <c r="D29" s="79" t="s">
        <v>30</v>
      </c>
      <c r="E29" s="76"/>
      <c r="F29" s="76"/>
      <c r="G29" s="76"/>
      <c r="H29" s="76"/>
      <c r="I29" s="35"/>
      <c r="J29" s="115">
        <f t="shared" si="0"/>
        <v>0</v>
      </c>
    </row>
    <row r="30" spans="1:12" ht="16.5" customHeight="1" x14ac:dyDescent="0.2">
      <c r="A30" s="36"/>
      <c r="B30" s="106" t="s">
        <v>58</v>
      </c>
      <c r="C30" s="78" t="s">
        <v>12</v>
      </c>
      <c r="D30" s="78" t="s">
        <v>59</v>
      </c>
      <c r="E30" s="80"/>
      <c r="F30" s="80"/>
      <c r="G30" s="80"/>
      <c r="H30" s="80"/>
      <c r="I30" s="35"/>
      <c r="J30" s="115">
        <f t="shared" si="0"/>
        <v>0</v>
      </c>
    </row>
    <row r="31" spans="1:12" ht="16.5" customHeight="1" x14ac:dyDescent="0.2">
      <c r="A31" s="36"/>
      <c r="B31" s="106" t="s">
        <v>60</v>
      </c>
      <c r="C31" s="78" t="s">
        <v>12</v>
      </c>
      <c r="D31" s="78" t="s">
        <v>61</v>
      </c>
      <c r="E31" s="80"/>
      <c r="F31" s="80"/>
      <c r="G31" s="80"/>
      <c r="H31" s="80"/>
      <c r="I31" s="35"/>
      <c r="J31" s="115">
        <f t="shared" si="0"/>
        <v>0</v>
      </c>
    </row>
    <row r="32" spans="1:12" ht="16.5" customHeight="1" x14ac:dyDescent="0.2">
      <c r="A32" s="36"/>
      <c r="B32" s="106" t="s">
        <v>62</v>
      </c>
      <c r="C32" s="78" t="s">
        <v>12</v>
      </c>
      <c r="D32" s="78" t="s">
        <v>22</v>
      </c>
      <c r="E32" s="81"/>
      <c r="F32" s="81"/>
      <c r="G32" s="81"/>
      <c r="H32" s="81"/>
      <c r="I32" s="35"/>
      <c r="J32" s="115">
        <f t="shared" si="0"/>
        <v>0</v>
      </c>
    </row>
    <row r="33" spans="1:10" ht="16.5" customHeight="1" x14ac:dyDescent="0.2">
      <c r="A33" s="36"/>
      <c r="B33" s="106" t="s">
        <v>63</v>
      </c>
      <c r="C33" s="78" t="s">
        <v>64</v>
      </c>
      <c r="D33" s="78" t="s">
        <v>13</v>
      </c>
      <c r="E33" s="81"/>
      <c r="F33" s="81"/>
      <c r="G33" s="81"/>
      <c r="H33" s="81"/>
      <c r="I33" s="35"/>
      <c r="J33" s="115">
        <f t="shared" si="0"/>
        <v>0</v>
      </c>
    </row>
    <row r="34" spans="1:10" ht="16.5" customHeight="1" x14ac:dyDescent="0.2">
      <c r="A34" s="36"/>
      <c r="B34" s="106" t="s">
        <v>65</v>
      </c>
      <c r="C34" s="78" t="s">
        <v>64</v>
      </c>
      <c r="D34" s="78" t="s">
        <v>66</v>
      </c>
      <c r="E34" s="81"/>
      <c r="F34" s="81"/>
      <c r="G34" s="81"/>
      <c r="H34" s="81"/>
      <c r="I34" s="35"/>
      <c r="J34" s="115">
        <f t="shared" si="0"/>
        <v>0</v>
      </c>
    </row>
    <row r="35" spans="1:10" ht="16.5" customHeight="1" x14ac:dyDescent="0.2">
      <c r="A35" s="36"/>
      <c r="B35" s="106" t="s">
        <v>67</v>
      </c>
      <c r="C35" s="78" t="s">
        <v>68</v>
      </c>
      <c r="D35" s="78" t="s">
        <v>66</v>
      </c>
      <c r="E35" s="81"/>
      <c r="F35" s="81"/>
      <c r="G35" s="81"/>
      <c r="H35" s="81"/>
      <c r="I35" s="35"/>
      <c r="J35" s="115">
        <f t="shared" si="0"/>
        <v>0</v>
      </c>
    </row>
    <row r="36" spans="1:10" ht="16.5" customHeight="1" x14ac:dyDescent="0.2">
      <c r="A36" s="36"/>
      <c r="B36" s="106" t="s">
        <v>69</v>
      </c>
      <c r="C36" s="78" t="s">
        <v>68</v>
      </c>
      <c r="D36" s="78" t="s">
        <v>66</v>
      </c>
      <c r="E36" s="81"/>
      <c r="F36" s="81"/>
      <c r="G36" s="81"/>
      <c r="H36" s="81"/>
      <c r="I36" s="35"/>
      <c r="J36" s="115">
        <f t="shared" si="0"/>
        <v>0</v>
      </c>
    </row>
    <row r="37" spans="1:10" ht="16.5" customHeight="1" x14ac:dyDescent="0.2">
      <c r="A37" s="36"/>
      <c r="B37" s="106" t="s">
        <v>70</v>
      </c>
      <c r="C37" s="71" t="s">
        <v>68</v>
      </c>
      <c r="D37" s="71" t="s">
        <v>66</v>
      </c>
      <c r="E37" s="81"/>
      <c r="F37" s="81"/>
      <c r="G37" s="81"/>
      <c r="H37" s="81"/>
      <c r="I37" s="35"/>
      <c r="J37" s="115">
        <f t="shared" si="0"/>
        <v>0</v>
      </c>
    </row>
    <row r="38" spans="1:10" ht="16.5" customHeight="1" x14ac:dyDescent="0.2">
      <c r="A38" s="36"/>
      <c r="B38" s="106" t="s">
        <v>71</v>
      </c>
      <c r="C38" s="78" t="s">
        <v>72</v>
      </c>
      <c r="D38" s="78" t="s">
        <v>13</v>
      </c>
      <c r="E38" s="81"/>
      <c r="F38" s="81"/>
      <c r="G38" s="81"/>
      <c r="H38" s="81"/>
      <c r="I38" s="35"/>
      <c r="J38" s="115">
        <f t="shared" si="0"/>
        <v>0</v>
      </c>
    </row>
    <row r="39" spans="1:10" ht="16.5" customHeight="1" x14ac:dyDescent="0.2">
      <c r="A39" s="36"/>
      <c r="B39" s="106" t="s">
        <v>73</v>
      </c>
      <c r="C39" s="78" t="s">
        <v>72</v>
      </c>
      <c r="D39" s="78" t="s">
        <v>13</v>
      </c>
      <c r="E39" s="37"/>
      <c r="F39" s="37"/>
      <c r="G39" s="37"/>
      <c r="H39" s="37"/>
      <c r="I39" s="35"/>
      <c r="J39" s="115">
        <f t="shared" si="0"/>
        <v>0</v>
      </c>
    </row>
    <row r="40" spans="1:10" ht="16.5" customHeight="1" x14ac:dyDescent="0.2">
      <c r="A40" s="36"/>
      <c r="B40" s="106" t="s">
        <v>74</v>
      </c>
      <c r="C40" s="78" t="s">
        <v>68</v>
      </c>
      <c r="D40" s="78" t="s">
        <v>13</v>
      </c>
      <c r="E40" s="37"/>
      <c r="F40" s="37"/>
      <c r="G40" s="37"/>
      <c r="H40" s="37"/>
      <c r="I40" s="35"/>
      <c r="J40" s="115">
        <f t="shared" si="0"/>
        <v>0</v>
      </c>
    </row>
    <row r="41" spans="1:10" ht="16.5" customHeight="1" x14ac:dyDescent="0.2">
      <c r="A41" s="36"/>
      <c r="B41" s="106" t="s">
        <v>75</v>
      </c>
      <c r="C41" s="78" t="s">
        <v>72</v>
      </c>
      <c r="D41" s="78" t="s">
        <v>13</v>
      </c>
      <c r="E41" s="81"/>
      <c r="F41" s="81"/>
      <c r="G41" s="81"/>
      <c r="H41" s="81"/>
      <c r="I41" s="35"/>
      <c r="J41" s="115">
        <f t="shared" si="0"/>
        <v>0</v>
      </c>
    </row>
    <row r="42" spans="1:10" ht="16.5" customHeight="1" x14ac:dyDescent="0.2">
      <c r="A42" s="36"/>
      <c r="B42" s="106" t="s">
        <v>76</v>
      </c>
      <c r="C42" s="78" t="s">
        <v>72</v>
      </c>
      <c r="D42" s="78" t="s">
        <v>39</v>
      </c>
      <c r="E42" s="81"/>
      <c r="F42" s="81"/>
      <c r="G42" s="81"/>
      <c r="H42" s="81"/>
      <c r="I42" s="35"/>
      <c r="J42" s="115">
        <f t="shared" si="0"/>
        <v>0</v>
      </c>
    </row>
    <row r="43" spans="1:10" ht="16.5" customHeight="1" x14ac:dyDescent="0.2">
      <c r="A43" s="36"/>
      <c r="B43" s="106" t="s">
        <v>77</v>
      </c>
      <c r="C43" s="71" t="s">
        <v>72</v>
      </c>
      <c r="D43" s="71" t="s">
        <v>39</v>
      </c>
      <c r="E43" s="37"/>
      <c r="F43" s="37"/>
      <c r="G43" s="37"/>
      <c r="H43" s="37"/>
      <c r="I43" s="35"/>
      <c r="J43" s="115">
        <f t="shared" si="0"/>
        <v>0</v>
      </c>
    </row>
    <row r="44" spans="1:10" ht="16.5" customHeight="1" x14ac:dyDescent="0.2">
      <c r="A44" s="36"/>
      <c r="B44" s="106" t="s">
        <v>78</v>
      </c>
      <c r="C44" s="71" t="s">
        <v>79</v>
      </c>
      <c r="D44" s="71" t="s">
        <v>80</v>
      </c>
      <c r="E44" s="37"/>
      <c r="F44" s="37"/>
      <c r="G44" s="37"/>
      <c r="H44" s="37"/>
      <c r="I44" s="35"/>
      <c r="J44" s="115">
        <f t="shared" si="0"/>
        <v>0</v>
      </c>
    </row>
    <row r="45" spans="1:10" ht="16.5" customHeight="1" x14ac:dyDescent="0.2">
      <c r="A45" s="36"/>
      <c r="B45" s="106" t="s">
        <v>81</v>
      </c>
      <c r="C45" s="71" t="s">
        <v>68</v>
      </c>
      <c r="D45" s="71" t="s">
        <v>66</v>
      </c>
      <c r="E45" s="37"/>
      <c r="F45" s="37"/>
      <c r="G45" s="37"/>
      <c r="H45" s="37"/>
      <c r="I45" s="35"/>
      <c r="J45" s="115">
        <f t="shared" si="0"/>
        <v>0</v>
      </c>
    </row>
    <row r="46" spans="1:10" ht="16.5" customHeight="1" x14ac:dyDescent="0.2">
      <c r="A46" s="36"/>
      <c r="B46" s="106" t="s">
        <v>82</v>
      </c>
      <c r="C46" s="71" t="s">
        <v>68</v>
      </c>
      <c r="D46" s="71" t="s">
        <v>66</v>
      </c>
      <c r="E46" s="37"/>
      <c r="F46" s="37"/>
      <c r="G46" s="37"/>
      <c r="H46" s="37"/>
      <c r="I46" s="35"/>
      <c r="J46" s="115">
        <f t="shared" si="0"/>
        <v>0</v>
      </c>
    </row>
    <row r="47" spans="1:10" ht="16.5" customHeight="1" x14ac:dyDescent="0.2">
      <c r="A47" s="36"/>
      <c r="B47" s="106" t="s">
        <v>83</v>
      </c>
      <c r="C47" s="71" t="s">
        <v>68</v>
      </c>
      <c r="D47" s="71" t="s">
        <v>66</v>
      </c>
      <c r="E47" s="37"/>
      <c r="F47" s="37"/>
      <c r="G47" s="37"/>
      <c r="H47" s="37"/>
      <c r="I47" s="35"/>
      <c r="J47" s="115">
        <f t="shared" si="0"/>
        <v>0</v>
      </c>
    </row>
    <row r="48" spans="1:10" ht="16.5" customHeight="1" x14ac:dyDescent="0.2">
      <c r="A48" s="36"/>
      <c r="B48" s="106" t="s">
        <v>84</v>
      </c>
      <c r="C48" s="71" t="s">
        <v>68</v>
      </c>
      <c r="D48" s="71" t="s">
        <v>66</v>
      </c>
      <c r="E48" s="37"/>
      <c r="F48" s="37"/>
      <c r="G48" s="37"/>
      <c r="H48" s="37"/>
      <c r="I48" s="35"/>
      <c r="J48" s="115">
        <f t="shared" si="0"/>
        <v>0</v>
      </c>
    </row>
    <row r="49" spans="1:10" ht="16.5" customHeight="1" x14ac:dyDescent="0.2">
      <c r="A49" s="36"/>
      <c r="B49" s="106" t="s">
        <v>85</v>
      </c>
      <c r="C49" s="71" t="s">
        <v>72</v>
      </c>
      <c r="D49" s="71" t="s">
        <v>13</v>
      </c>
      <c r="E49" s="37"/>
      <c r="F49" s="37"/>
      <c r="G49" s="37"/>
      <c r="H49" s="37"/>
      <c r="I49" s="35"/>
      <c r="J49" s="115">
        <f t="shared" si="0"/>
        <v>0</v>
      </c>
    </row>
    <row r="50" spans="1:10" ht="16.5" customHeight="1" x14ac:dyDescent="0.2">
      <c r="A50" s="36"/>
      <c r="B50" s="106" t="s">
        <v>86</v>
      </c>
      <c r="C50" s="71" t="s">
        <v>87</v>
      </c>
      <c r="D50" s="71" t="s">
        <v>47</v>
      </c>
      <c r="E50" s="37"/>
      <c r="F50" s="37"/>
      <c r="G50" s="37"/>
      <c r="H50" s="37"/>
      <c r="I50" s="35"/>
      <c r="J50" s="115">
        <f t="shared" si="0"/>
        <v>0</v>
      </c>
    </row>
    <row r="51" spans="1:10" ht="16.5" customHeight="1" x14ac:dyDescent="0.2">
      <c r="A51" s="36"/>
      <c r="B51" s="106" t="s">
        <v>88</v>
      </c>
      <c r="C51" s="71" t="s">
        <v>87</v>
      </c>
      <c r="D51" s="71" t="s">
        <v>47</v>
      </c>
      <c r="E51" s="37"/>
      <c r="F51" s="37"/>
      <c r="G51" s="37"/>
      <c r="H51" s="37"/>
      <c r="I51" s="35"/>
      <c r="J51" s="115">
        <f t="shared" si="0"/>
        <v>0</v>
      </c>
    </row>
    <row r="52" spans="1:10" ht="16.5" customHeight="1" x14ac:dyDescent="0.2">
      <c r="A52" s="36"/>
      <c r="B52" s="106" t="s">
        <v>89</v>
      </c>
      <c r="C52" s="71" t="s">
        <v>68</v>
      </c>
      <c r="D52" s="71" t="s">
        <v>66</v>
      </c>
      <c r="E52" s="37"/>
      <c r="F52" s="37"/>
      <c r="G52" s="37"/>
      <c r="H52" s="37"/>
      <c r="I52" s="35"/>
      <c r="J52" s="115">
        <f t="shared" si="0"/>
        <v>0</v>
      </c>
    </row>
    <row r="53" spans="1:10" ht="16.5" customHeight="1" x14ac:dyDescent="0.2">
      <c r="A53" s="36"/>
      <c r="B53" s="106" t="s">
        <v>90</v>
      </c>
      <c r="C53" s="71" t="s">
        <v>12</v>
      </c>
      <c r="D53" s="71" t="s">
        <v>91</v>
      </c>
      <c r="E53" s="37"/>
      <c r="F53" s="37"/>
      <c r="G53" s="37"/>
      <c r="H53" s="37"/>
      <c r="I53" s="37"/>
      <c r="J53" s="115">
        <f t="shared" si="0"/>
        <v>0</v>
      </c>
    </row>
    <row r="54" spans="1:10" ht="16.5" customHeight="1" x14ac:dyDescent="0.2">
      <c r="A54" s="36"/>
      <c r="B54" s="106" t="s">
        <v>92</v>
      </c>
      <c r="C54" s="71" t="s">
        <v>12</v>
      </c>
      <c r="D54" s="71" t="s">
        <v>93</v>
      </c>
      <c r="E54" s="80"/>
      <c r="F54" s="80"/>
      <c r="G54" s="80"/>
      <c r="H54" s="80"/>
      <c r="I54" s="80"/>
      <c r="J54" s="115">
        <f t="shared" si="0"/>
        <v>0</v>
      </c>
    </row>
    <row r="55" spans="1:10" ht="16.5" customHeight="1" x14ac:dyDescent="0.2">
      <c r="A55" s="36"/>
      <c r="B55" s="106" t="s">
        <v>94</v>
      </c>
      <c r="C55" s="71" t="s">
        <v>12</v>
      </c>
      <c r="D55" s="71" t="s">
        <v>93</v>
      </c>
      <c r="E55" s="80"/>
      <c r="F55" s="80"/>
      <c r="G55" s="80"/>
      <c r="H55" s="80"/>
      <c r="I55" s="80"/>
      <c r="J55" s="115">
        <f t="shared" si="0"/>
        <v>0</v>
      </c>
    </row>
    <row r="56" spans="1:10" ht="16.5" customHeight="1" x14ac:dyDescent="0.2">
      <c r="A56" s="36"/>
      <c r="B56" s="106" t="s">
        <v>95</v>
      </c>
      <c r="C56" s="71" t="s">
        <v>12</v>
      </c>
      <c r="D56" s="71" t="s">
        <v>93</v>
      </c>
      <c r="E56" s="80"/>
      <c r="F56" s="80"/>
      <c r="G56" s="80"/>
      <c r="H56" s="80"/>
      <c r="I56" s="80"/>
      <c r="J56" s="115">
        <f t="shared" si="0"/>
        <v>0</v>
      </c>
    </row>
    <row r="57" spans="1:10" ht="16.5" customHeight="1" x14ac:dyDescent="0.2">
      <c r="A57" s="36"/>
      <c r="B57" s="106" t="s">
        <v>96</v>
      </c>
      <c r="C57" s="71" t="s">
        <v>12</v>
      </c>
      <c r="D57" s="71" t="s">
        <v>28</v>
      </c>
      <c r="E57" s="80"/>
      <c r="F57" s="80"/>
      <c r="G57" s="80"/>
      <c r="H57" s="80"/>
      <c r="I57" s="80"/>
      <c r="J57" s="115">
        <f t="shared" si="0"/>
        <v>0</v>
      </c>
    </row>
    <row r="58" spans="1:10" ht="16.5" customHeight="1" x14ac:dyDescent="0.2">
      <c r="A58" s="36"/>
      <c r="B58" s="106" t="s">
        <v>97</v>
      </c>
      <c r="C58" s="71" t="s">
        <v>12</v>
      </c>
      <c r="D58" s="71" t="s">
        <v>28</v>
      </c>
      <c r="E58" s="80"/>
      <c r="F58" s="80"/>
      <c r="G58" s="80"/>
      <c r="H58" s="80"/>
      <c r="I58" s="80"/>
      <c r="J58" s="115">
        <f t="shared" si="0"/>
        <v>0</v>
      </c>
    </row>
    <row r="59" spans="1:10" ht="16.5" customHeight="1" x14ac:dyDescent="0.2">
      <c r="A59" s="36"/>
      <c r="B59" s="106" t="s">
        <v>98</v>
      </c>
      <c r="C59" s="71" t="s">
        <v>12</v>
      </c>
      <c r="D59" s="71" t="s">
        <v>28</v>
      </c>
      <c r="E59" s="80"/>
      <c r="F59" s="80"/>
      <c r="G59" s="80"/>
      <c r="H59" s="80"/>
      <c r="I59" s="80"/>
      <c r="J59" s="115">
        <f t="shared" si="0"/>
        <v>0</v>
      </c>
    </row>
    <row r="60" spans="1:10" ht="16.5" customHeight="1" x14ac:dyDescent="0.2">
      <c r="A60" s="36"/>
      <c r="B60" s="106" t="s">
        <v>99</v>
      </c>
      <c r="C60" s="71" t="s">
        <v>12</v>
      </c>
      <c r="D60" s="71" t="s">
        <v>28</v>
      </c>
      <c r="E60" s="80"/>
      <c r="F60" s="80"/>
      <c r="G60" s="80"/>
      <c r="H60" s="80"/>
      <c r="I60" s="80"/>
      <c r="J60" s="115">
        <f t="shared" si="0"/>
        <v>0</v>
      </c>
    </row>
    <row r="61" spans="1:10" ht="16.5" customHeight="1" x14ac:dyDescent="0.2">
      <c r="A61" s="36"/>
      <c r="B61" s="106" t="s">
        <v>100</v>
      </c>
      <c r="C61" s="71" t="s">
        <v>12</v>
      </c>
      <c r="D61" s="71" t="s">
        <v>28</v>
      </c>
      <c r="E61" s="80"/>
      <c r="F61" s="80"/>
      <c r="G61" s="80"/>
      <c r="H61" s="80"/>
      <c r="I61" s="80"/>
      <c r="J61" s="115">
        <f t="shared" si="0"/>
        <v>0</v>
      </c>
    </row>
    <row r="62" spans="1:10" ht="16.5" customHeight="1" x14ac:dyDescent="0.2">
      <c r="A62" s="36"/>
      <c r="B62" s="106" t="s">
        <v>101</v>
      </c>
      <c r="C62" s="71" t="s">
        <v>12</v>
      </c>
      <c r="D62" s="71" t="s">
        <v>28</v>
      </c>
      <c r="E62" s="80"/>
      <c r="F62" s="80"/>
      <c r="G62" s="80"/>
      <c r="H62" s="80"/>
      <c r="I62" s="80"/>
      <c r="J62" s="115">
        <f t="shared" si="0"/>
        <v>0</v>
      </c>
    </row>
    <row r="63" spans="1:10" ht="16.5" customHeight="1" x14ac:dyDescent="0.2">
      <c r="A63" s="36"/>
      <c r="B63" s="106" t="s">
        <v>102</v>
      </c>
      <c r="C63" s="71" t="s">
        <v>12</v>
      </c>
      <c r="D63" s="71" t="s">
        <v>28</v>
      </c>
      <c r="E63" s="80"/>
      <c r="F63" s="80"/>
      <c r="G63" s="80"/>
      <c r="H63" s="80"/>
      <c r="I63" s="80"/>
      <c r="J63" s="115">
        <f t="shared" si="0"/>
        <v>0</v>
      </c>
    </row>
    <row r="64" spans="1:10" ht="16.5" customHeight="1" x14ac:dyDescent="0.2">
      <c r="A64" s="36"/>
      <c r="B64" s="106" t="s">
        <v>103</v>
      </c>
      <c r="C64" s="71" t="s">
        <v>104</v>
      </c>
      <c r="D64" s="71" t="s">
        <v>105</v>
      </c>
      <c r="E64" s="71"/>
      <c r="F64" s="80"/>
      <c r="G64" s="80"/>
      <c r="H64" s="80"/>
      <c r="I64" s="80"/>
      <c r="J64" s="115">
        <f t="shared" si="0"/>
        <v>0</v>
      </c>
    </row>
    <row r="65" spans="1:10" ht="16.5" customHeight="1" x14ac:dyDescent="0.2">
      <c r="A65" s="36"/>
      <c r="B65" s="106" t="s">
        <v>106</v>
      </c>
      <c r="C65" s="71" t="s">
        <v>104</v>
      </c>
      <c r="D65" s="71" t="s">
        <v>107</v>
      </c>
      <c r="E65" s="71"/>
      <c r="F65" s="80"/>
      <c r="G65" s="80"/>
      <c r="H65" s="80"/>
      <c r="I65" s="80"/>
      <c r="J65" s="115">
        <f t="shared" si="0"/>
        <v>0</v>
      </c>
    </row>
    <row r="66" spans="1:10" ht="16.5" customHeight="1" x14ac:dyDescent="0.2">
      <c r="A66" s="36"/>
      <c r="B66" s="106" t="s">
        <v>108</v>
      </c>
      <c r="C66" s="71" t="s">
        <v>104</v>
      </c>
      <c r="D66" s="71" t="s">
        <v>109</v>
      </c>
      <c r="E66" s="71"/>
      <c r="F66" s="80"/>
      <c r="G66" s="80"/>
      <c r="H66" s="80"/>
      <c r="I66" s="80"/>
      <c r="J66" s="115">
        <f t="shared" si="0"/>
        <v>0</v>
      </c>
    </row>
    <row r="67" spans="1:10" ht="16.5" customHeight="1" x14ac:dyDescent="0.2">
      <c r="A67" s="36"/>
      <c r="B67" s="106" t="s">
        <v>110</v>
      </c>
      <c r="C67" s="71" t="s">
        <v>111</v>
      </c>
      <c r="D67" s="71" t="s">
        <v>112</v>
      </c>
      <c r="E67" s="71"/>
      <c r="F67" s="80"/>
      <c r="G67" s="80"/>
      <c r="H67" s="80"/>
      <c r="I67" s="80"/>
      <c r="J67" s="115">
        <f t="shared" si="0"/>
        <v>0</v>
      </c>
    </row>
    <row r="68" spans="1:10" ht="16.5" customHeight="1" x14ac:dyDescent="0.2">
      <c r="A68" s="36"/>
      <c r="B68" s="106" t="s">
        <v>113</v>
      </c>
      <c r="C68" s="71" t="s">
        <v>104</v>
      </c>
      <c r="D68" s="71" t="s">
        <v>109</v>
      </c>
      <c r="E68" s="71"/>
      <c r="F68" s="80"/>
      <c r="G68" s="80"/>
      <c r="H68" s="80"/>
      <c r="I68" s="80"/>
      <c r="J68" s="115">
        <f t="shared" ref="J68:J120" si="1">SUM(E68:I68)</f>
        <v>0</v>
      </c>
    </row>
    <row r="69" spans="1:10" ht="16.5" customHeight="1" x14ac:dyDescent="0.2">
      <c r="A69" s="36"/>
      <c r="B69" s="106" t="s">
        <v>114</v>
      </c>
      <c r="C69" s="71" t="s">
        <v>104</v>
      </c>
      <c r="D69" s="71" t="s">
        <v>109</v>
      </c>
      <c r="E69" s="71"/>
      <c r="F69" s="80"/>
      <c r="G69" s="80"/>
      <c r="H69" s="80"/>
      <c r="I69" s="80"/>
      <c r="J69" s="115">
        <f t="shared" si="1"/>
        <v>0</v>
      </c>
    </row>
    <row r="70" spans="1:10" ht="16.5" customHeight="1" x14ac:dyDescent="0.2">
      <c r="A70" s="36"/>
      <c r="B70" s="106" t="s">
        <v>115</v>
      </c>
      <c r="C70" s="71" t="s">
        <v>104</v>
      </c>
      <c r="D70" s="71" t="s">
        <v>109</v>
      </c>
      <c r="E70" s="71"/>
      <c r="F70" s="80"/>
      <c r="G70" s="80"/>
      <c r="H70" s="80"/>
      <c r="I70" s="80"/>
      <c r="J70" s="115">
        <f t="shared" si="1"/>
        <v>0</v>
      </c>
    </row>
    <row r="71" spans="1:10" ht="16.5" customHeight="1" x14ac:dyDescent="0.2">
      <c r="A71" s="36"/>
      <c r="B71" s="106" t="s">
        <v>116</v>
      </c>
      <c r="C71" s="71" t="s">
        <v>104</v>
      </c>
      <c r="D71" s="71" t="s">
        <v>117</v>
      </c>
      <c r="E71" s="71"/>
      <c r="F71" s="80"/>
      <c r="G71" s="80"/>
      <c r="H71" s="80"/>
      <c r="I71" s="80"/>
      <c r="J71" s="115">
        <f t="shared" si="1"/>
        <v>0</v>
      </c>
    </row>
    <row r="72" spans="1:10" ht="16.5" customHeight="1" x14ac:dyDescent="0.2">
      <c r="A72" s="36"/>
      <c r="B72" s="106" t="s">
        <v>118</v>
      </c>
      <c r="C72" s="71" t="s">
        <v>104</v>
      </c>
      <c r="D72" s="71" t="s">
        <v>119</v>
      </c>
      <c r="E72" s="71"/>
      <c r="F72" s="80"/>
      <c r="G72" s="80"/>
      <c r="H72" s="80"/>
      <c r="I72" s="80"/>
      <c r="J72" s="115">
        <f t="shared" si="1"/>
        <v>0</v>
      </c>
    </row>
    <row r="73" spans="1:10" ht="16.5" customHeight="1" x14ac:dyDescent="0.2">
      <c r="A73" s="36"/>
      <c r="B73" s="106" t="s">
        <v>120</v>
      </c>
      <c r="C73" s="71" t="s">
        <v>104</v>
      </c>
      <c r="D73" s="71" t="s">
        <v>121</v>
      </c>
      <c r="E73" s="71"/>
      <c r="F73" s="80"/>
      <c r="G73" s="80"/>
      <c r="H73" s="80"/>
      <c r="I73" s="80"/>
      <c r="J73" s="115">
        <f t="shared" si="1"/>
        <v>0</v>
      </c>
    </row>
    <row r="74" spans="1:10" ht="16.5" customHeight="1" x14ac:dyDescent="0.2">
      <c r="A74" s="36"/>
      <c r="B74" s="106" t="s">
        <v>122</v>
      </c>
      <c r="C74" s="71" t="s">
        <v>104</v>
      </c>
      <c r="D74" s="71" t="s">
        <v>119</v>
      </c>
      <c r="E74" s="71"/>
      <c r="F74" s="80"/>
      <c r="G74" s="80"/>
      <c r="H74" s="80"/>
      <c r="I74" s="80"/>
      <c r="J74" s="115">
        <f t="shared" si="1"/>
        <v>0</v>
      </c>
    </row>
    <row r="75" spans="1:10" ht="16.5" customHeight="1" x14ac:dyDescent="0.2">
      <c r="A75" s="36"/>
      <c r="B75" s="106" t="s">
        <v>123</v>
      </c>
      <c r="C75" s="71" t="s">
        <v>104</v>
      </c>
      <c r="D75" s="71" t="s">
        <v>119</v>
      </c>
      <c r="E75" s="71"/>
      <c r="F75" s="80"/>
      <c r="G75" s="80"/>
      <c r="H75" s="80"/>
      <c r="I75" s="80"/>
      <c r="J75" s="115">
        <f t="shared" si="1"/>
        <v>0</v>
      </c>
    </row>
    <row r="76" spans="1:10" ht="16.5" customHeight="1" x14ac:dyDescent="0.2">
      <c r="A76" s="36"/>
      <c r="B76" s="106" t="s">
        <v>124</v>
      </c>
      <c r="C76" s="71" t="s">
        <v>104</v>
      </c>
      <c r="D76" s="71" t="s">
        <v>125</v>
      </c>
      <c r="E76" s="71"/>
      <c r="F76" s="80"/>
      <c r="G76" s="80"/>
      <c r="H76" s="80"/>
      <c r="I76" s="80"/>
      <c r="J76" s="115">
        <f t="shared" si="1"/>
        <v>0</v>
      </c>
    </row>
    <row r="77" spans="1:10" ht="16.5" customHeight="1" x14ac:dyDescent="0.2">
      <c r="A77" s="36"/>
      <c r="B77" s="106" t="s">
        <v>126</v>
      </c>
      <c r="C77" s="71" t="s">
        <v>104</v>
      </c>
      <c r="D77" s="71" t="s">
        <v>109</v>
      </c>
      <c r="E77" s="71"/>
      <c r="F77" s="80"/>
      <c r="G77" s="80"/>
      <c r="H77" s="80"/>
      <c r="I77" s="80"/>
      <c r="J77" s="115">
        <f t="shared" si="1"/>
        <v>0</v>
      </c>
    </row>
    <row r="78" spans="1:10" ht="16.5" customHeight="1" x14ac:dyDescent="0.2">
      <c r="A78" s="36"/>
      <c r="B78" s="106" t="s">
        <v>127</v>
      </c>
      <c r="C78" s="71" t="s">
        <v>104</v>
      </c>
      <c r="D78" s="71" t="s">
        <v>109</v>
      </c>
      <c r="E78" s="71"/>
      <c r="F78" s="80"/>
      <c r="G78" s="80"/>
      <c r="H78" s="80"/>
      <c r="I78" s="80"/>
      <c r="J78" s="115">
        <f t="shared" si="1"/>
        <v>0</v>
      </c>
    </row>
    <row r="79" spans="1:10" ht="16.5" customHeight="1" x14ac:dyDescent="0.2">
      <c r="A79" s="36"/>
      <c r="B79" s="106" t="s">
        <v>128</v>
      </c>
      <c r="C79" s="71" t="s">
        <v>104</v>
      </c>
      <c r="D79" s="71" t="s">
        <v>129</v>
      </c>
      <c r="E79" s="71"/>
      <c r="F79" s="80"/>
      <c r="G79" s="80"/>
      <c r="H79" s="80"/>
      <c r="I79" s="80"/>
      <c r="J79" s="115">
        <f t="shared" si="1"/>
        <v>0</v>
      </c>
    </row>
    <row r="80" spans="1:10" ht="16.5" customHeight="1" x14ac:dyDescent="0.2">
      <c r="A80" s="36"/>
      <c r="B80" s="106" t="s">
        <v>130</v>
      </c>
      <c r="C80" s="71" t="s">
        <v>12</v>
      </c>
      <c r="D80" s="71" t="s">
        <v>15</v>
      </c>
      <c r="E80" s="71"/>
      <c r="F80" s="80"/>
      <c r="G80" s="80"/>
      <c r="H80" s="80"/>
      <c r="I80" s="80"/>
      <c r="J80" s="115">
        <f t="shared" si="1"/>
        <v>0</v>
      </c>
    </row>
    <row r="81" spans="1:10" ht="16.5" customHeight="1" x14ac:dyDescent="0.2">
      <c r="A81" s="36"/>
      <c r="B81" s="106" t="s">
        <v>131</v>
      </c>
      <c r="C81" s="71" t="s">
        <v>12</v>
      </c>
      <c r="D81" s="71" t="s">
        <v>15</v>
      </c>
      <c r="E81" s="71"/>
      <c r="F81" s="80"/>
      <c r="G81" s="80"/>
      <c r="H81" s="80"/>
      <c r="I81" s="80"/>
      <c r="J81" s="115">
        <f t="shared" si="1"/>
        <v>0</v>
      </c>
    </row>
    <row r="82" spans="1:10" ht="16.5" customHeight="1" x14ac:dyDescent="0.2">
      <c r="A82" s="36"/>
      <c r="B82" s="106" t="s">
        <v>132</v>
      </c>
      <c r="C82" s="71" t="s">
        <v>12</v>
      </c>
      <c r="D82" s="71" t="s">
        <v>133</v>
      </c>
      <c r="E82" s="71"/>
      <c r="F82" s="80"/>
      <c r="G82" s="80"/>
      <c r="H82" s="80"/>
      <c r="I82" s="80"/>
      <c r="J82" s="115">
        <f t="shared" si="1"/>
        <v>0</v>
      </c>
    </row>
    <row r="83" spans="1:10" ht="16.5" customHeight="1" x14ac:dyDescent="0.2">
      <c r="A83" s="36"/>
      <c r="B83" s="106" t="s">
        <v>134</v>
      </c>
      <c r="C83" s="71" t="s">
        <v>12</v>
      </c>
      <c r="D83" s="71" t="s">
        <v>66</v>
      </c>
      <c r="E83" s="71"/>
      <c r="F83" s="80"/>
      <c r="G83" s="80"/>
      <c r="H83" s="80"/>
      <c r="I83" s="80"/>
      <c r="J83" s="115">
        <f t="shared" si="1"/>
        <v>0</v>
      </c>
    </row>
    <row r="84" spans="1:10" ht="16.5" customHeight="1" x14ac:dyDescent="0.2">
      <c r="A84" s="36"/>
      <c r="B84" s="108" t="s">
        <v>135</v>
      </c>
      <c r="C84" s="71" t="s">
        <v>12</v>
      </c>
      <c r="D84" s="71" t="s">
        <v>66</v>
      </c>
      <c r="E84" s="71"/>
      <c r="F84" s="80"/>
      <c r="G84" s="80"/>
      <c r="H84" s="80"/>
      <c r="I84" s="80"/>
      <c r="J84" s="115">
        <f t="shared" si="1"/>
        <v>0</v>
      </c>
    </row>
    <row r="85" spans="1:10" ht="16.5" customHeight="1" x14ac:dyDescent="0.2">
      <c r="A85" s="36"/>
      <c r="B85" s="108" t="s">
        <v>136</v>
      </c>
      <c r="C85" s="71" t="s">
        <v>12</v>
      </c>
      <c r="D85" s="71" t="s">
        <v>47</v>
      </c>
      <c r="E85" s="71"/>
      <c r="F85" s="80"/>
      <c r="G85" s="80"/>
      <c r="H85" s="80"/>
      <c r="I85" s="80"/>
      <c r="J85" s="115">
        <f t="shared" si="1"/>
        <v>0</v>
      </c>
    </row>
    <row r="86" spans="1:10" ht="16.5" customHeight="1" x14ac:dyDescent="0.2">
      <c r="A86" s="36"/>
      <c r="B86" s="108" t="s">
        <v>137</v>
      </c>
      <c r="C86" s="71" t="s">
        <v>138</v>
      </c>
      <c r="D86" s="71" t="s">
        <v>139</v>
      </c>
      <c r="E86" s="71"/>
      <c r="F86" s="80"/>
      <c r="G86" s="80"/>
      <c r="H86" s="80"/>
      <c r="I86" s="80"/>
      <c r="J86" s="115">
        <f t="shared" si="1"/>
        <v>0</v>
      </c>
    </row>
    <row r="87" spans="1:10" ht="16.5" customHeight="1" x14ac:dyDescent="0.2">
      <c r="A87" s="36"/>
      <c r="B87" s="108" t="s">
        <v>140</v>
      </c>
      <c r="C87" s="71" t="s">
        <v>138</v>
      </c>
      <c r="D87" s="71" t="s">
        <v>141</v>
      </c>
      <c r="E87" s="71"/>
      <c r="F87" s="80"/>
      <c r="G87" s="80"/>
      <c r="H87" s="80"/>
      <c r="I87" s="80"/>
      <c r="J87" s="115">
        <f t="shared" si="1"/>
        <v>0</v>
      </c>
    </row>
    <row r="88" spans="1:10" ht="16.5" customHeight="1" x14ac:dyDescent="0.2">
      <c r="A88" s="36"/>
      <c r="B88" s="108" t="s">
        <v>142</v>
      </c>
      <c r="C88" s="71" t="s">
        <v>138</v>
      </c>
      <c r="D88" s="71" t="s">
        <v>143</v>
      </c>
      <c r="E88" s="71"/>
      <c r="F88" s="80"/>
      <c r="G88" s="80"/>
      <c r="H88" s="80"/>
      <c r="I88" s="80"/>
      <c r="J88" s="115">
        <f t="shared" si="1"/>
        <v>0</v>
      </c>
    </row>
    <row r="89" spans="1:10" ht="16.5" customHeight="1" x14ac:dyDescent="0.2">
      <c r="A89" s="36"/>
      <c r="B89" s="108" t="s">
        <v>144</v>
      </c>
      <c r="C89" s="71" t="s">
        <v>104</v>
      </c>
      <c r="D89" s="71" t="s">
        <v>145</v>
      </c>
      <c r="E89" s="71"/>
      <c r="F89" s="80"/>
      <c r="G89" s="80"/>
      <c r="H89" s="80"/>
      <c r="I89" s="80"/>
      <c r="J89" s="115">
        <f t="shared" si="1"/>
        <v>0</v>
      </c>
    </row>
    <row r="90" spans="1:10" ht="16.5" customHeight="1" x14ac:dyDescent="0.2">
      <c r="A90" s="36"/>
      <c r="B90" s="108" t="s">
        <v>146</v>
      </c>
      <c r="C90" s="71" t="s">
        <v>104</v>
      </c>
      <c r="D90" s="71" t="s">
        <v>117</v>
      </c>
      <c r="E90" s="71"/>
      <c r="F90" s="80"/>
      <c r="G90" s="80"/>
      <c r="H90" s="80"/>
      <c r="I90" s="80"/>
      <c r="J90" s="115">
        <f t="shared" si="1"/>
        <v>0</v>
      </c>
    </row>
    <row r="91" spans="1:10" ht="16.5" customHeight="1" x14ac:dyDescent="0.2">
      <c r="A91" s="36"/>
      <c r="B91" s="108" t="s">
        <v>147</v>
      </c>
      <c r="C91" s="71" t="s">
        <v>104</v>
      </c>
      <c r="D91" s="71" t="s">
        <v>148</v>
      </c>
      <c r="E91" s="71"/>
      <c r="F91" s="80"/>
      <c r="G91" s="80"/>
      <c r="H91" s="80"/>
      <c r="I91" s="80"/>
      <c r="J91" s="115">
        <f t="shared" si="1"/>
        <v>0</v>
      </c>
    </row>
    <row r="92" spans="1:10" ht="16.5" customHeight="1" x14ac:dyDescent="0.2">
      <c r="A92" s="36"/>
      <c r="B92" s="108" t="s">
        <v>149</v>
      </c>
      <c r="C92" s="71" t="s">
        <v>104</v>
      </c>
      <c r="D92" s="82" t="s">
        <v>150</v>
      </c>
      <c r="E92" s="71"/>
      <c r="F92" s="80"/>
      <c r="G92" s="80"/>
      <c r="H92" s="80"/>
      <c r="I92" s="80"/>
      <c r="J92" s="115">
        <f t="shared" si="1"/>
        <v>0</v>
      </c>
    </row>
    <row r="93" spans="1:10" ht="16.5" customHeight="1" x14ac:dyDescent="0.2">
      <c r="A93" s="36"/>
      <c r="B93" s="108" t="s">
        <v>151</v>
      </c>
      <c r="C93" s="71" t="s">
        <v>104</v>
      </c>
      <c r="D93" s="71" t="s">
        <v>80</v>
      </c>
      <c r="E93" s="71"/>
      <c r="F93" s="80"/>
      <c r="G93" s="80"/>
      <c r="H93" s="80"/>
      <c r="I93" s="80"/>
      <c r="J93" s="115">
        <f t="shared" si="1"/>
        <v>0</v>
      </c>
    </row>
    <row r="94" spans="1:10" ht="16.5" customHeight="1" x14ac:dyDescent="0.2">
      <c r="A94" s="36"/>
      <c r="B94" s="108" t="s">
        <v>152</v>
      </c>
      <c r="C94" s="71" t="s">
        <v>104</v>
      </c>
      <c r="D94" s="71" t="s">
        <v>148</v>
      </c>
      <c r="E94" s="71"/>
      <c r="F94" s="80"/>
      <c r="G94" s="80"/>
      <c r="H94" s="80"/>
      <c r="I94" s="80"/>
      <c r="J94" s="115">
        <f t="shared" si="1"/>
        <v>0</v>
      </c>
    </row>
    <row r="95" spans="1:10" ht="16.5" customHeight="1" x14ac:dyDescent="0.2">
      <c r="A95" s="36"/>
      <c r="B95" s="108" t="s">
        <v>153</v>
      </c>
      <c r="C95" s="71" t="s">
        <v>12</v>
      </c>
      <c r="D95" s="71" t="s">
        <v>154</v>
      </c>
      <c r="E95" s="71"/>
      <c r="F95" s="80"/>
      <c r="G95" s="80"/>
      <c r="H95" s="80"/>
      <c r="I95" s="80"/>
      <c r="J95" s="115">
        <f t="shared" si="1"/>
        <v>0</v>
      </c>
    </row>
    <row r="96" spans="1:10" ht="16.5" customHeight="1" x14ac:dyDescent="0.2">
      <c r="A96" s="36"/>
      <c r="B96" s="108" t="s">
        <v>155</v>
      </c>
      <c r="C96" s="71" t="s">
        <v>138</v>
      </c>
      <c r="D96" s="71" t="s">
        <v>156</v>
      </c>
      <c r="E96" s="71"/>
      <c r="F96" s="80"/>
      <c r="G96" s="80"/>
      <c r="H96" s="80"/>
      <c r="I96" s="80"/>
      <c r="J96" s="115">
        <f t="shared" si="1"/>
        <v>0</v>
      </c>
    </row>
    <row r="97" spans="1:10" ht="16.5" customHeight="1" x14ac:dyDescent="0.2">
      <c r="A97" s="36"/>
      <c r="B97" s="108" t="s">
        <v>157</v>
      </c>
      <c r="C97" s="71" t="s">
        <v>138</v>
      </c>
      <c r="D97" s="71" t="s">
        <v>156</v>
      </c>
      <c r="E97" s="71"/>
      <c r="F97" s="80"/>
      <c r="G97" s="80"/>
      <c r="H97" s="80"/>
      <c r="I97" s="80"/>
      <c r="J97" s="115">
        <f t="shared" si="1"/>
        <v>0</v>
      </c>
    </row>
    <row r="98" spans="1:10" ht="16.5" customHeight="1" x14ac:dyDescent="0.2">
      <c r="A98" s="36"/>
      <c r="B98" s="108" t="s">
        <v>158</v>
      </c>
      <c r="C98" s="71" t="s">
        <v>12</v>
      </c>
      <c r="D98" s="71" t="s">
        <v>159</v>
      </c>
      <c r="E98" s="71"/>
      <c r="F98" s="80"/>
      <c r="G98" s="80"/>
      <c r="H98" s="80"/>
      <c r="I98" s="80"/>
      <c r="J98" s="115">
        <f t="shared" si="1"/>
        <v>0</v>
      </c>
    </row>
    <row r="99" spans="1:10" ht="16.5" customHeight="1" x14ac:dyDescent="0.2">
      <c r="A99" s="36"/>
      <c r="B99" s="108" t="s">
        <v>160</v>
      </c>
      <c r="C99" s="71" t="s">
        <v>12</v>
      </c>
      <c r="D99" s="71" t="s">
        <v>159</v>
      </c>
      <c r="E99" s="71"/>
      <c r="F99" s="80"/>
      <c r="G99" s="80"/>
      <c r="H99" s="80"/>
      <c r="I99" s="80"/>
      <c r="J99" s="115">
        <f t="shared" si="1"/>
        <v>0</v>
      </c>
    </row>
    <row r="100" spans="1:10" ht="16.5" customHeight="1" x14ac:dyDescent="0.2">
      <c r="A100" s="36"/>
      <c r="B100" s="108" t="s">
        <v>161</v>
      </c>
      <c r="C100" s="71" t="s">
        <v>12</v>
      </c>
      <c r="D100" s="71" t="s">
        <v>159</v>
      </c>
      <c r="E100" s="71"/>
      <c r="F100" s="80"/>
      <c r="G100" s="80"/>
      <c r="H100" s="80"/>
      <c r="I100" s="80"/>
      <c r="J100" s="115">
        <f t="shared" si="1"/>
        <v>0</v>
      </c>
    </row>
    <row r="101" spans="1:10" ht="16.5" customHeight="1" x14ac:dyDescent="0.2">
      <c r="A101" s="36"/>
      <c r="B101" s="108" t="s">
        <v>162</v>
      </c>
      <c r="C101" s="71" t="s">
        <v>12</v>
      </c>
      <c r="D101" s="71" t="s">
        <v>159</v>
      </c>
      <c r="E101" s="71"/>
      <c r="F101" s="80"/>
      <c r="G101" s="80"/>
      <c r="H101" s="80"/>
      <c r="I101" s="80"/>
      <c r="J101" s="115">
        <f t="shared" si="1"/>
        <v>0</v>
      </c>
    </row>
    <row r="102" spans="1:10" ht="16.5" customHeight="1" x14ac:dyDescent="0.2">
      <c r="A102" s="36"/>
      <c r="B102" s="108" t="s">
        <v>163</v>
      </c>
      <c r="C102" s="71" t="s">
        <v>12</v>
      </c>
      <c r="D102" s="71" t="s">
        <v>22</v>
      </c>
      <c r="E102" s="71"/>
      <c r="F102" s="80"/>
      <c r="G102" s="80"/>
      <c r="H102" s="80"/>
      <c r="I102" s="80"/>
      <c r="J102" s="115">
        <f t="shared" si="1"/>
        <v>0</v>
      </c>
    </row>
    <row r="103" spans="1:10" ht="16.5" customHeight="1" x14ac:dyDescent="0.2">
      <c r="A103" s="36"/>
      <c r="B103" s="108" t="s">
        <v>164</v>
      </c>
      <c r="C103" s="71" t="s">
        <v>12</v>
      </c>
      <c r="D103" s="71" t="s">
        <v>165</v>
      </c>
      <c r="E103" s="71"/>
      <c r="F103" s="80"/>
      <c r="G103" s="80"/>
      <c r="H103" s="80"/>
      <c r="I103" s="80"/>
      <c r="J103" s="115">
        <f t="shared" si="1"/>
        <v>0</v>
      </c>
    </row>
    <row r="104" spans="1:10" ht="16.5" customHeight="1" x14ac:dyDescent="0.2">
      <c r="A104" s="36"/>
      <c r="B104" s="106" t="s">
        <v>166</v>
      </c>
      <c r="C104" s="71" t="s">
        <v>68</v>
      </c>
      <c r="D104" s="71" t="s">
        <v>66</v>
      </c>
      <c r="E104" s="71"/>
      <c r="F104" s="80"/>
      <c r="G104" s="80"/>
      <c r="H104" s="80"/>
      <c r="I104" s="80"/>
      <c r="J104" s="115">
        <f t="shared" si="1"/>
        <v>0</v>
      </c>
    </row>
    <row r="105" spans="1:10" ht="16.5" customHeight="1" x14ac:dyDescent="0.2">
      <c r="A105" s="36"/>
      <c r="B105" s="106" t="s">
        <v>167</v>
      </c>
      <c r="C105" s="71" t="s">
        <v>111</v>
      </c>
      <c r="D105" s="71" t="s">
        <v>93</v>
      </c>
      <c r="E105" s="71"/>
      <c r="F105" s="80"/>
      <c r="G105" s="80"/>
      <c r="H105" s="80"/>
      <c r="I105" s="80"/>
      <c r="J105" s="115">
        <f t="shared" si="1"/>
        <v>0</v>
      </c>
    </row>
    <row r="106" spans="1:10" ht="16.5" customHeight="1" x14ac:dyDescent="0.2">
      <c r="A106" s="36"/>
      <c r="B106" s="106" t="s">
        <v>168</v>
      </c>
      <c r="C106" s="71" t="s">
        <v>111</v>
      </c>
      <c r="D106" s="71"/>
      <c r="E106" s="71"/>
      <c r="F106" s="80"/>
      <c r="G106" s="80"/>
      <c r="H106" s="80"/>
      <c r="I106" s="80"/>
      <c r="J106" s="115">
        <f t="shared" si="1"/>
        <v>0</v>
      </c>
    </row>
    <row r="107" spans="1:10" ht="16.5" customHeight="1" x14ac:dyDescent="0.2">
      <c r="A107" s="36"/>
      <c r="B107" s="106" t="s">
        <v>169</v>
      </c>
      <c r="C107" s="71" t="s">
        <v>68</v>
      </c>
      <c r="D107" s="71"/>
      <c r="E107" s="71"/>
      <c r="F107" s="80"/>
      <c r="G107" s="80"/>
      <c r="H107" s="80"/>
      <c r="I107" s="80"/>
      <c r="J107" s="115">
        <f t="shared" si="1"/>
        <v>0</v>
      </c>
    </row>
    <row r="108" spans="1:10" ht="16.5" customHeight="1" x14ac:dyDescent="0.2">
      <c r="A108" s="36"/>
      <c r="B108" s="106" t="s">
        <v>170</v>
      </c>
      <c r="C108" s="71" t="s">
        <v>111</v>
      </c>
      <c r="D108" s="71"/>
      <c r="E108" s="71"/>
      <c r="F108" s="80"/>
      <c r="G108" s="80"/>
      <c r="H108" s="80"/>
      <c r="I108" s="80"/>
      <c r="J108" s="115">
        <f t="shared" si="1"/>
        <v>0</v>
      </c>
    </row>
    <row r="109" spans="1:10" ht="16.5" customHeight="1" x14ac:dyDescent="0.2">
      <c r="A109" s="36"/>
      <c r="B109" s="106" t="s">
        <v>171</v>
      </c>
      <c r="C109" s="71" t="s">
        <v>111</v>
      </c>
      <c r="D109" s="71"/>
      <c r="E109" s="71"/>
      <c r="F109" s="80"/>
      <c r="G109" s="80"/>
      <c r="H109" s="80"/>
      <c r="I109" s="80"/>
      <c r="J109" s="115">
        <f t="shared" si="1"/>
        <v>0</v>
      </c>
    </row>
    <row r="110" spans="1:10" ht="16.5" customHeight="1" x14ac:dyDescent="0.2">
      <c r="A110" s="36"/>
      <c r="B110" s="106" t="s">
        <v>172</v>
      </c>
      <c r="C110" s="71" t="s">
        <v>111</v>
      </c>
      <c r="D110" s="71" t="s">
        <v>39</v>
      </c>
      <c r="E110" s="80"/>
      <c r="F110" s="80"/>
      <c r="G110" s="80"/>
      <c r="H110" s="80"/>
      <c r="I110" s="80"/>
      <c r="J110" s="115">
        <f t="shared" si="1"/>
        <v>0</v>
      </c>
    </row>
    <row r="111" spans="1:10" ht="16.5" customHeight="1" x14ac:dyDescent="0.2">
      <c r="A111" s="36"/>
      <c r="B111" s="106" t="s">
        <v>173</v>
      </c>
      <c r="C111" s="71" t="s">
        <v>12</v>
      </c>
      <c r="D111" s="71" t="s">
        <v>91</v>
      </c>
      <c r="E111" s="71"/>
      <c r="F111" s="80"/>
      <c r="G111" s="80"/>
      <c r="H111" s="80"/>
      <c r="I111" s="80"/>
      <c r="J111" s="115">
        <f t="shared" si="1"/>
        <v>0</v>
      </c>
    </row>
    <row r="112" spans="1:10" ht="16.5" customHeight="1" x14ac:dyDescent="0.2">
      <c r="A112" s="36"/>
      <c r="B112" s="106" t="s">
        <v>174</v>
      </c>
      <c r="C112" s="71" t="s">
        <v>12</v>
      </c>
      <c r="D112" s="71" t="s">
        <v>175</v>
      </c>
      <c r="E112" s="71"/>
      <c r="F112" s="80"/>
      <c r="G112" s="80"/>
      <c r="H112" s="80"/>
      <c r="I112" s="80"/>
      <c r="J112" s="115">
        <f t="shared" si="1"/>
        <v>0</v>
      </c>
    </row>
    <row r="113" spans="1:10" ht="16.5" customHeight="1" x14ac:dyDescent="0.2">
      <c r="A113" s="36"/>
      <c r="B113" s="106" t="s">
        <v>176</v>
      </c>
      <c r="C113" s="71" t="s">
        <v>12</v>
      </c>
      <c r="D113" s="71" t="s">
        <v>175</v>
      </c>
      <c r="E113" s="71"/>
      <c r="F113" s="80"/>
      <c r="G113" s="80"/>
      <c r="H113" s="80"/>
      <c r="I113" s="80"/>
      <c r="J113" s="115">
        <f t="shared" si="1"/>
        <v>0</v>
      </c>
    </row>
    <row r="114" spans="1:10" ht="16.5" customHeight="1" x14ac:dyDescent="0.2">
      <c r="A114" s="36"/>
      <c r="B114" s="106" t="s">
        <v>177</v>
      </c>
      <c r="C114" s="71" t="s">
        <v>68</v>
      </c>
      <c r="D114" s="71"/>
      <c r="E114" s="71"/>
      <c r="F114" s="80"/>
      <c r="G114" s="80"/>
      <c r="H114" s="80"/>
      <c r="I114" s="80"/>
      <c r="J114" s="115">
        <f t="shared" si="1"/>
        <v>0</v>
      </c>
    </row>
    <row r="115" spans="1:10" ht="16.5" customHeight="1" x14ac:dyDescent="0.2">
      <c r="A115" s="36"/>
      <c r="B115" s="106" t="s">
        <v>178</v>
      </c>
      <c r="C115" s="71" t="s">
        <v>179</v>
      </c>
      <c r="D115" s="71"/>
      <c r="E115" s="71"/>
      <c r="F115" s="80"/>
      <c r="G115" s="80"/>
      <c r="H115" s="80"/>
      <c r="I115" s="80"/>
      <c r="J115" s="115">
        <f t="shared" si="1"/>
        <v>0</v>
      </c>
    </row>
    <row r="116" spans="1:10" ht="16.5" customHeight="1" x14ac:dyDescent="0.2">
      <c r="A116" s="36"/>
      <c r="B116" s="106" t="s">
        <v>180</v>
      </c>
      <c r="C116" s="71" t="s">
        <v>179</v>
      </c>
      <c r="D116" s="71"/>
      <c r="E116" s="71"/>
      <c r="F116" s="80"/>
      <c r="G116" s="80"/>
      <c r="H116" s="80"/>
      <c r="I116" s="80"/>
      <c r="J116" s="115">
        <f t="shared" si="1"/>
        <v>0</v>
      </c>
    </row>
    <row r="117" spans="1:10" ht="16.5" customHeight="1" x14ac:dyDescent="0.2">
      <c r="A117" s="36"/>
      <c r="B117" s="106" t="s">
        <v>181</v>
      </c>
      <c r="C117" s="71" t="s">
        <v>179</v>
      </c>
      <c r="D117" s="71"/>
      <c r="E117" s="71"/>
      <c r="F117" s="80"/>
      <c r="G117" s="80"/>
      <c r="H117" s="80"/>
      <c r="I117" s="80"/>
      <c r="J117" s="115">
        <f t="shared" si="1"/>
        <v>0</v>
      </c>
    </row>
    <row r="118" spans="1:10" ht="16.5" customHeight="1" x14ac:dyDescent="0.2">
      <c r="A118" s="36"/>
      <c r="B118" s="106" t="s">
        <v>182</v>
      </c>
      <c r="C118" s="71" t="s">
        <v>12</v>
      </c>
      <c r="D118" s="71" t="s">
        <v>159</v>
      </c>
      <c r="E118" s="71"/>
      <c r="F118" s="80"/>
      <c r="G118" s="80"/>
      <c r="H118" s="80"/>
      <c r="I118" s="80"/>
      <c r="J118" s="115">
        <f t="shared" si="1"/>
        <v>0</v>
      </c>
    </row>
    <row r="119" spans="1:10" ht="16.5" customHeight="1" x14ac:dyDescent="0.2">
      <c r="A119" s="36"/>
      <c r="B119" s="106" t="s">
        <v>183</v>
      </c>
      <c r="C119" s="71" t="s">
        <v>12</v>
      </c>
      <c r="D119" s="71" t="s">
        <v>91</v>
      </c>
      <c r="E119" s="71"/>
      <c r="F119" s="80"/>
      <c r="G119" s="80"/>
      <c r="H119" s="80"/>
      <c r="I119" s="80"/>
      <c r="J119" s="115">
        <f t="shared" si="1"/>
        <v>0</v>
      </c>
    </row>
    <row r="120" spans="1:10" ht="16.5" customHeight="1" x14ac:dyDescent="0.2">
      <c r="A120" s="36"/>
      <c r="B120" s="106" t="s">
        <v>184</v>
      </c>
      <c r="C120" s="71" t="s">
        <v>12</v>
      </c>
      <c r="D120" s="71" t="s">
        <v>185</v>
      </c>
      <c r="E120" s="71"/>
      <c r="F120" s="80"/>
      <c r="G120" s="80"/>
      <c r="H120" s="80"/>
      <c r="I120" s="80"/>
      <c r="J120" s="115">
        <f t="shared" si="1"/>
        <v>0</v>
      </c>
    </row>
    <row r="121" spans="1:10" ht="16.5" customHeight="1" thickBot="1" x14ac:dyDescent="0.25">
      <c r="B121" s="3"/>
      <c r="C121" s="39"/>
      <c r="D121" s="39"/>
      <c r="E121" s="39"/>
      <c r="F121" s="39"/>
      <c r="G121" s="39"/>
      <c r="H121" s="39"/>
      <c r="I121" s="39"/>
    </row>
    <row r="122" spans="1:10" ht="16.5" customHeight="1" thickBot="1" x14ac:dyDescent="0.3">
      <c r="B122" s="84" t="s">
        <v>186</v>
      </c>
      <c r="C122" s="40"/>
      <c r="D122" s="83" t="s">
        <v>187</v>
      </c>
      <c r="E122" s="41"/>
      <c r="F122" s="42"/>
      <c r="G122" s="83" t="s">
        <v>188</v>
      </c>
      <c r="H122" s="41"/>
      <c r="I122" s="43"/>
    </row>
    <row r="123" spans="1:10" ht="16.5" customHeight="1" thickBot="1" x14ac:dyDescent="0.25">
      <c r="B123" s="44" t="s">
        <v>189</v>
      </c>
      <c r="C123" s="45" t="s">
        <v>190</v>
      </c>
      <c r="D123" s="46" t="s">
        <v>189</v>
      </c>
      <c r="E123" s="47"/>
      <c r="F123" s="48" t="s">
        <v>191</v>
      </c>
      <c r="G123" s="46" t="s">
        <v>192</v>
      </c>
      <c r="H123" s="47"/>
      <c r="I123" s="49" t="s">
        <v>193</v>
      </c>
    </row>
    <row r="124" spans="1:10" ht="16.5" customHeight="1" x14ac:dyDescent="0.2">
      <c r="B124" s="50" t="s">
        <v>194</v>
      </c>
      <c r="C124" s="51">
        <v>90</v>
      </c>
      <c r="D124" s="52" t="s">
        <v>195</v>
      </c>
      <c r="E124" s="53"/>
      <c r="F124" s="54"/>
      <c r="G124" s="4" t="s">
        <v>196</v>
      </c>
      <c r="H124" s="55"/>
      <c r="I124" s="56"/>
    </row>
    <row r="125" spans="1:10" ht="16.5" customHeight="1" x14ac:dyDescent="0.2">
      <c r="B125" s="57" t="s">
        <v>197</v>
      </c>
      <c r="C125" s="58"/>
      <c r="D125" s="85" t="s">
        <v>198</v>
      </c>
      <c r="E125" s="59"/>
      <c r="F125" s="60">
        <v>2</v>
      </c>
      <c r="G125" s="129" t="s">
        <v>199</v>
      </c>
      <c r="H125" s="130"/>
      <c r="I125" s="61"/>
    </row>
    <row r="126" spans="1:10" ht="16.5" customHeight="1" x14ac:dyDescent="0.2">
      <c r="B126" s="57" t="s">
        <v>200</v>
      </c>
      <c r="C126" s="58"/>
      <c r="D126" s="85" t="s">
        <v>201</v>
      </c>
      <c r="E126" s="59"/>
      <c r="F126" s="60"/>
      <c r="G126" s="129" t="s">
        <v>202</v>
      </c>
      <c r="H126" s="130"/>
      <c r="I126" s="61"/>
    </row>
    <row r="127" spans="1:10" ht="16.5" customHeight="1" thickBot="1" x14ac:dyDescent="0.25">
      <c r="B127" s="57" t="s">
        <v>203</v>
      </c>
      <c r="C127" s="58"/>
      <c r="D127" s="85" t="s">
        <v>204</v>
      </c>
      <c r="E127" s="59"/>
      <c r="F127" s="60"/>
      <c r="G127" s="131" t="s">
        <v>205</v>
      </c>
      <c r="H127" s="132"/>
      <c r="I127" s="62"/>
    </row>
    <row r="128" spans="1:10" ht="16.5" customHeight="1" x14ac:dyDescent="0.2">
      <c r="B128" s="57" t="s">
        <v>206</v>
      </c>
      <c r="C128" s="58"/>
      <c r="D128" s="85" t="s">
        <v>207</v>
      </c>
      <c r="E128" s="59"/>
      <c r="F128" s="61"/>
    </row>
    <row r="129" spans="2:16" ht="16.5" customHeight="1" x14ac:dyDescent="0.2">
      <c r="B129" s="57" t="s">
        <v>208</v>
      </c>
      <c r="C129" s="58"/>
      <c r="D129" s="85" t="s">
        <v>200</v>
      </c>
      <c r="E129" s="59"/>
      <c r="F129" s="61"/>
    </row>
    <row r="130" spans="2:16" ht="16.5" customHeight="1" x14ac:dyDescent="0.2">
      <c r="B130" s="57"/>
      <c r="C130" s="58"/>
      <c r="D130" s="85" t="s">
        <v>209</v>
      </c>
      <c r="E130" s="59"/>
      <c r="F130" s="61"/>
    </row>
    <row r="131" spans="2:16" ht="16.5" customHeight="1" x14ac:dyDescent="0.2">
      <c r="B131" s="57"/>
      <c r="C131" s="58"/>
      <c r="D131" s="85" t="s">
        <v>203</v>
      </c>
      <c r="E131" s="59"/>
      <c r="F131" s="61"/>
    </row>
    <row r="132" spans="2:16" ht="16.5" customHeight="1" x14ac:dyDescent="0.2">
      <c r="B132" s="57"/>
      <c r="C132" s="58"/>
      <c r="D132" s="85" t="s">
        <v>210</v>
      </c>
      <c r="E132" s="59"/>
      <c r="F132" s="61"/>
    </row>
    <row r="133" spans="2:16" ht="16.5" customHeight="1" x14ac:dyDescent="0.2">
      <c r="B133" s="57"/>
      <c r="C133" s="58"/>
      <c r="D133" s="129" t="s">
        <v>211</v>
      </c>
      <c r="E133" s="130"/>
      <c r="F133" s="61"/>
    </row>
    <row r="134" spans="2:16" ht="16.5" customHeight="1" x14ac:dyDescent="0.2">
      <c r="B134" s="57"/>
      <c r="C134" s="133"/>
      <c r="D134" s="85" t="s">
        <v>212</v>
      </c>
      <c r="E134" s="59"/>
      <c r="F134" s="61"/>
    </row>
    <row r="135" spans="2:16" ht="16.5" customHeight="1" x14ac:dyDescent="0.2">
      <c r="B135" s="63"/>
      <c r="C135" s="64"/>
      <c r="D135" s="85" t="s">
        <v>213</v>
      </c>
      <c r="E135" s="59"/>
      <c r="F135" s="61"/>
    </row>
    <row r="136" spans="2:16" ht="16.5" customHeight="1" x14ac:dyDescent="0.2">
      <c r="B136" s="63"/>
      <c r="C136" s="64"/>
      <c r="D136" s="65" t="s">
        <v>208</v>
      </c>
      <c r="E136" s="66"/>
      <c r="F136" s="67"/>
    </row>
    <row r="137" spans="2:16" ht="16.5" customHeight="1" x14ac:dyDescent="0.2">
      <c r="B137" s="63"/>
      <c r="C137" s="64"/>
      <c r="D137" s="129" t="s">
        <v>206</v>
      </c>
      <c r="E137" s="66"/>
      <c r="F137" s="67"/>
    </row>
    <row r="138" spans="2:16" ht="16.5" customHeight="1" x14ac:dyDescent="0.2">
      <c r="B138" s="63"/>
      <c r="C138" s="64"/>
      <c r="D138" s="85"/>
      <c r="E138" s="66"/>
      <c r="F138" s="67"/>
    </row>
    <row r="139" spans="2:16" ht="16.5" customHeight="1" x14ac:dyDescent="0.2">
      <c r="B139" s="63"/>
      <c r="C139" s="64"/>
      <c r="D139" s="85"/>
      <c r="E139" s="59"/>
      <c r="F139" s="61"/>
    </row>
    <row r="140" spans="2:16" ht="16.5" customHeight="1" x14ac:dyDescent="0.2">
      <c r="B140" s="6"/>
      <c r="C140" s="68"/>
      <c r="D140" s="68"/>
      <c r="E140" s="69"/>
      <c r="F140" s="69"/>
    </row>
    <row r="141" spans="2:16" ht="16.5" customHeight="1" x14ac:dyDescent="0.2">
      <c r="B141" s="6"/>
      <c r="C141" s="68"/>
      <c r="D141" s="68"/>
      <c r="E141" s="69"/>
      <c r="F141" s="69"/>
    </row>
    <row r="142" spans="2:16" ht="16.5" customHeight="1" x14ac:dyDescent="0.2">
      <c r="B142" s="6"/>
      <c r="C142" s="68"/>
      <c r="D142" s="68"/>
      <c r="E142" s="69"/>
      <c r="F142" s="69"/>
    </row>
    <row r="143" spans="2:16" ht="16.5" customHeight="1" x14ac:dyDescent="0.2">
      <c r="B143" s="5"/>
      <c r="O143" s="70"/>
      <c r="P143" s="70"/>
    </row>
    <row r="144" spans="2:16" ht="16.5" customHeight="1" x14ac:dyDescent="0.2">
      <c r="B144" s="5"/>
      <c r="O144" s="70"/>
      <c r="P144" s="70"/>
    </row>
    <row r="145" spans="2:16" ht="16.5" customHeight="1" x14ac:dyDescent="0.2">
      <c r="B145" s="5"/>
      <c r="M145" s="68"/>
      <c r="P145" s="68"/>
    </row>
    <row r="146" spans="2:16" ht="16.5" customHeight="1" x14ac:dyDescent="0.2">
      <c r="B146" s="6"/>
      <c r="C146" s="68"/>
      <c r="D146" s="68"/>
      <c r="E146" s="69"/>
      <c r="F146" s="69"/>
      <c r="H146" s="69"/>
      <c r="I146" s="69"/>
      <c r="M146" s="68"/>
      <c r="P146" s="68"/>
    </row>
    <row r="147" spans="2:16" ht="16.5" customHeight="1" x14ac:dyDescent="0.2">
      <c r="B147" s="6"/>
      <c r="C147" s="68"/>
      <c r="D147" s="68"/>
      <c r="E147" s="69"/>
      <c r="F147" s="69"/>
      <c r="H147" s="69"/>
      <c r="I147" s="69"/>
      <c r="M147" s="68"/>
      <c r="P147" s="68"/>
    </row>
    <row r="148" spans="2:16" ht="16.5" customHeight="1" x14ac:dyDescent="0.2">
      <c r="B148" s="6"/>
      <c r="C148" s="68"/>
      <c r="D148" s="68"/>
      <c r="E148" s="69"/>
      <c r="F148" s="69"/>
      <c r="H148" s="69"/>
      <c r="I148" s="69"/>
      <c r="M148" s="68"/>
      <c r="P148" s="68"/>
    </row>
    <row r="149" spans="2:16" ht="16.5" customHeight="1" x14ac:dyDescent="0.2">
      <c r="B149" s="6"/>
      <c r="C149" s="68"/>
      <c r="D149" s="68"/>
      <c r="E149" s="69"/>
      <c r="F149" s="69"/>
      <c r="M149" s="68"/>
      <c r="P149" s="68"/>
    </row>
    <row r="150" spans="2:16" ht="16.5" customHeight="1" x14ac:dyDescent="0.2">
      <c r="B150" s="6"/>
      <c r="C150" s="68"/>
      <c r="D150" s="68"/>
      <c r="E150" s="69"/>
      <c r="F150" s="69"/>
      <c r="P150" s="68"/>
    </row>
    <row r="151" spans="2:16" ht="16.5" customHeight="1" x14ac:dyDescent="0.2">
      <c r="B151" s="6"/>
      <c r="C151" s="68"/>
      <c r="D151" s="68"/>
      <c r="E151" s="69"/>
      <c r="F151" s="69"/>
    </row>
    <row r="152" spans="2:16" ht="16.5" customHeight="1" x14ac:dyDescent="0.2">
      <c r="B152" s="6"/>
      <c r="C152" s="68"/>
      <c r="D152" s="68"/>
      <c r="E152" s="69"/>
      <c r="F152" s="69"/>
    </row>
    <row r="153" spans="2:16" ht="16.5" customHeight="1" x14ac:dyDescent="0.2">
      <c r="B153" s="6"/>
      <c r="C153" s="68"/>
      <c r="D153" s="68"/>
      <c r="E153" s="69"/>
      <c r="F153" s="69"/>
    </row>
    <row r="154" spans="2:16" ht="16.5" customHeight="1" x14ac:dyDescent="0.2">
      <c r="B154" s="6"/>
      <c r="C154" s="68"/>
      <c r="D154" s="68"/>
      <c r="E154" s="69"/>
      <c r="F154" s="69"/>
    </row>
    <row r="155" spans="2:16" ht="16.5" customHeight="1" x14ac:dyDescent="0.2">
      <c r="B155" s="6"/>
      <c r="C155" s="68"/>
      <c r="D155" s="68"/>
      <c r="E155" s="69"/>
      <c r="F155" s="69"/>
    </row>
    <row r="156" spans="2:16" ht="16.5" customHeight="1" x14ac:dyDescent="0.2">
      <c r="B156" s="5"/>
      <c r="E156" s="69"/>
      <c r="F156" s="69"/>
    </row>
    <row r="157" spans="2:16" ht="16.5" customHeight="1" x14ac:dyDescent="0.2">
      <c r="B157" s="5"/>
      <c r="E157" s="69"/>
      <c r="F157" s="69"/>
    </row>
    <row r="158" spans="2:16" ht="16.5" customHeight="1" x14ac:dyDescent="0.2">
      <c r="B158" s="5"/>
      <c r="E158" s="69"/>
      <c r="F158" s="69"/>
    </row>
    <row r="159" spans="2:16" ht="16.5" customHeight="1" x14ac:dyDescent="0.2">
      <c r="B159" s="5"/>
    </row>
    <row r="160" spans="2:16" ht="16.5" customHeight="1" x14ac:dyDescent="0.2">
      <c r="B160" s="5"/>
    </row>
    <row r="161" spans="2:2" ht="16.5" customHeight="1" x14ac:dyDescent="0.2">
      <c r="B161" s="5"/>
    </row>
    <row r="162" spans="2:2" ht="16.5" customHeight="1" x14ac:dyDescent="0.2">
      <c r="B162" s="5"/>
    </row>
    <row r="163" spans="2:2" ht="16.5" customHeight="1" x14ac:dyDescent="0.2">
      <c r="B163" s="5"/>
    </row>
    <row r="164" spans="2:2" ht="16.5" customHeight="1" x14ac:dyDescent="0.2">
      <c r="B164" s="2"/>
    </row>
    <row r="165" spans="2:2" ht="16.5" customHeight="1" x14ac:dyDescent="0.2">
      <c r="B165" s="2"/>
    </row>
    <row r="166" spans="2:2" ht="16.5" customHeight="1" x14ac:dyDescent="0.2">
      <c r="B166" s="2"/>
    </row>
    <row r="167" spans="2:2" ht="16.5" customHeight="1" x14ac:dyDescent="0.2">
      <c r="B167" s="2"/>
    </row>
    <row r="168" spans="2:2" ht="16.5" customHeight="1" x14ac:dyDescent="0.2">
      <c r="B168" s="2"/>
    </row>
    <row r="169" spans="2:2" ht="16.5" customHeight="1" x14ac:dyDescent="0.2">
      <c r="B169" s="2"/>
    </row>
    <row r="170" spans="2:2" ht="16.5" customHeight="1" x14ac:dyDescent="0.2">
      <c r="B170" s="2"/>
    </row>
    <row r="171" spans="2:2" ht="16.5" customHeight="1" x14ac:dyDescent="0.2">
      <c r="B171" s="2"/>
    </row>
    <row r="172" spans="2:2" ht="16.5" customHeight="1" x14ac:dyDescent="0.2">
      <c r="B172" s="2"/>
    </row>
    <row r="173" spans="2:2" ht="16.5" customHeight="1" x14ac:dyDescent="0.2">
      <c r="B173" s="2"/>
    </row>
    <row r="174" spans="2:2" ht="16.5" customHeight="1" x14ac:dyDescent="0.2">
      <c r="B174" s="2"/>
    </row>
    <row r="175" spans="2:2" ht="16.5" customHeight="1" x14ac:dyDescent="0.2">
      <c r="B175" s="2"/>
    </row>
    <row r="176" spans="2:2" ht="16.5" customHeight="1" x14ac:dyDescent="0.2">
      <c r="B176" s="2"/>
    </row>
    <row r="177" spans="2:2" ht="16.5" customHeight="1" x14ac:dyDescent="0.2">
      <c r="B177" s="2"/>
    </row>
    <row r="178" spans="2:2" ht="16.5" customHeight="1" x14ac:dyDescent="0.2">
      <c r="B178" s="2"/>
    </row>
    <row r="179" spans="2:2" ht="16.5" customHeight="1" x14ac:dyDescent="0.2">
      <c r="B179" s="2"/>
    </row>
    <row r="180" spans="2:2" ht="16.5" customHeight="1" x14ac:dyDescent="0.2">
      <c r="B180" s="2"/>
    </row>
    <row r="181" spans="2:2" ht="16.5" customHeight="1" x14ac:dyDescent="0.2">
      <c r="B181" s="2"/>
    </row>
    <row r="182" spans="2:2" ht="16.5" customHeight="1" x14ac:dyDescent="0.2">
      <c r="B182" s="2"/>
    </row>
    <row r="183" spans="2:2" ht="16.5" customHeight="1" x14ac:dyDescent="0.2">
      <c r="B183" s="2"/>
    </row>
    <row r="184" spans="2:2" ht="16.5" customHeight="1" x14ac:dyDescent="0.2">
      <c r="B184" s="2"/>
    </row>
    <row r="185" spans="2:2" ht="16.5" customHeight="1" x14ac:dyDescent="0.2">
      <c r="B185" s="2"/>
    </row>
    <row r="186" spans="2:2" ht="16.5" customHeight="1" x14ac:dyDescent="0.2">
      <c r="B186" s="2"/>
    </row>
    <row r="187" spans="2:2" ht="16.5" customHeight="1" x14ac:dyDescent="0.2">
      <c r="B187" s="2"/>
    </row>
    <row r="188" spans="2:2" ht="16.5" customHeight="1" x14ac:dyDescent="0.2">
      <c r="B188" s="2"/>
    </row>
    <row r="189" spans="2:2" ht="16.5" customHeight="1" x14ac:dyDescent="0.2">
      <c r="B189" s="2"/>
    </row>
    <row r="190" spans="2:2" ht="16.5" customHeight="1" x14ac:dyDescent="0.2">
      <c r="B190" s="2"/>
    </row>
    <row r="191" spans="2:2" ht="16.5" customHeight="1" x14ac:dyDescent="0.2">
      <c r="B191" s="2"/>
    </row>
    <row r="192" spans="2:2" ht="16.5" customHeight="1" x14ac:dyDescent="0.2">
      <c r="B192" s="2"/>
    </row>
    <row r="193" spans="2:2" ht="16.5" customHeight="1" x14ac:dyDescent="0.2">
      <c r="B193" s="2"/>
    </row>
    <row r="194" spans="2:2" ht="16.5" customHeight="1" x14ac:dyDescent="0.2">
      <c r="B194" s="2"/>
    </row>
    <row r="195" spans="2:2" ht="16.5" customHeight="1" x14ac:dyDescent="0.2">
      <c r="B195" s="2"/>
    </row>
    <row r="196" spans="2:2" ht="16.5" customHeight="1" x14ac:dyDescent="0.2">
      <c r="B196" s="2"/>
    </row>
    <row r="197" spans="2:2" ht="16.5" customHeight="1" x14ac:dyDescent="0.2">
      <c r="B197" s="2"/>
    </row>
    <row r="198" spans="2:2" ht="16.5" customHeight="1" x14ac:dyDescent="0.2">
      <c r="B198" s="2"/>
    </row>
    <row r="199" spans="2:2" ht="16.5" customHeight="1" x14ac:dyDescent="0.2">
      <c r="B199" s="2"/>
    </row>
    <row r="200" spans="2:2" ht="16.5" customHeight="1" x14ac:dyDescent="0.2">
      <c r="B200" s="2"/>
    </row>
    <row r="201" spans="2:2" ht="16.5" customHeight="1" x14ac:dyDescent="0.2">
      <c r="B201" s="2"/>
    </row>
    <row r="202" spans="2:2" ht="16.5" customHeight="1" x14ac:dyDescent="0.2">
      <c r="B202" s="2"/>
    </row>
    <row r="203" spans="2:2" ht="16.5" customHeight="1" x14ac:dyDescent="0.2">
      <c r="B203" s="2"/>
    </row>
    <row r="204" spans="2:2" ht="16.5" customHeight="1" x14ac:dyDescent="0.2">
      <c r="B204" s="2"/>
    </row>
    <row r="205" spans="2:2" ht="16.5" customHeight="1" x14ac:dyDescent="0.2">
      <c r="B205" s="2"/>
    </row>
    <row r="206" spans="2:2" ht="16.5" customHeight="1" x14ac:dyDescent="0.2">
      <c r="B206" s="2"/>
    </row>
    <row r="207" spans="2:2" ht="16.5" customHeight="1" x14ac:dyDescent="0.2">
      <c r="B207" s="2"/>
    </row>
    <row r="208" spans="2:2" ht="16.5" customHeight="1" x14ac:dyDescent="0.2">
      <c r="B208" s="2"/>
    </row>
    <row r="209" spans="2:2" ht="16.5" customHeight="1" x14ac:dyDescent="0.2">
      <c r="B209" s="2"/>
    </row>
    <row r="210" spans="2:2" ht="16.5" customHeight="1" x14ac:dyDescent="0.2">
      <c r="B210" s="2"/>
    </row>
    <row r="211" spans="2:2" ht="16.5" customHeight="1" x14ac:dyDescent="0.2">
      <c r="B211" s="2"/>
    </row>
    <row r="212" spans="2:2" ht="16.5" customHeight="1" x14ac:dyDescent="0.2">
      <c r="B212" s="2"/>
    </row>
    <row r="213" spans="2:2" ht="16.5" customHeight="1" x14ac:dyDescent="0.2">
      <c r="B213" s="2"/>
    </row>
    <row r="214" spans="2:2" ht="16.5" customHeight="1" x14ac:dyDescent="0.2">
      <c r="B214" s="2"/>
    </row>
    <row r="215" spans="2:2" ht="16.5" customHeight="1" x14ac:dyDescent="0.2">
      <c r="B215" s="2"/>
    </row>
    <row r="216" spans="2:2" ht="16.5" customHeight="1" x14ac:dyDescent="0.2">
      <c r="B216" s="2"/>
    </row>
    <row r="217" spans="2:2" ht="16.5" customHeight="1" x14ac:dyDescent="0.2">
      <c r="B217" s="2"/>
    </row>
    <row r="218" spans="2:2" ht="16.5" customHeight="1" x14ac:dyDescent="0.2">
      <c r="B218" s="2"/>
    </row>
    <row r="219" spans="2:2" ht="16.5" customHeight="1" x14ac:dyDescent="0.2">
      <c r="B219" s="2"/>
    </row>
    <row r="220" spans="2:2" ht="16.5" customHeight="1" x14ac:dyDescent="0.2">
      <c r="B220" s="2"/>
    </row>
    <row r="221" spans="2:2" ht="16.5" customHeight="1" x14ac:dyDescent="0.2">
      <c r="B221" s="2"/>
    </row>
    <row r="222" spans="2:2" ht="16.5" customHeight="1" x14ac:dyDescent="0.2">
      <c r="B222" s="2"/>
    </row>
    <row r="223" spans="2:2" ht="16.5" customHeight="1" x14ac:dyDescent="0.2">
      <c r="B223" s="2"/>
    </row>
    <row r="224" spans="2:2" ht="16.5" customHeight="1" x14ac:dyDescent="0.2">
      <c r="B224" s="2"/>
    </row>
    <row r="225" spans="2:2" ht="16.5" customHeight="1" x14ac:dyDescent="0.2">
      <c r="B225" s="2"/>
    </row>
    <row r="226" spans="2:2" ht="16.5" customHeight="1" x14ac:dyDescent="0.2">
      <c r="B226" s="2"/>
    </row>
    <row r="227" spans="2:2" ht="16.5" customHeight="1" x14ac:dyDescent="0.2">
      <c r="B227" s="2"/>
    </row>
    <row r="228" spans="2:2" ht="16.5" customHeight="1" x14ac:dyDescent="0.2">
      <c r="B228" s="2"/>
    </row>
    <row r="229" spans="2:2" ht="16.5" customHeight="1" x14ac:dyDescent="0.2">
      <c r="B229" s="2"/>
    </row>
    <row r="230" spans="2:2" ht="16.5" customHeight="1" x14ac:dyDescent="0.2">
      <c r="B230" s="2"/>
    </row>
    <row r="231" spans="2:2" ht="16.5" customHeight="1" x14ac:dyDescent="0.2">
      <c r="B231" s="2"/>
    </row>
    <row r="232" spans="2:2" ht="16.5" customHeight="1" x14ac:dyDescent="0.2">
      <c r="B232" s="2"/>
    </row>
    <row r="233" spans="2:2" ht="16.5" customHeight="1" x14ac:dyDescent="0.2">
      <c r="B233" s="2"/>
    </row>
    <row r="234" spans="2:2" ht="16.5" customHeight="1" x14ac:dyDescent="0.2">
      <c r="B234" s="2"/>
    </row>
    <row r="235" spans="2:2" ht="16.5" customHeight="1" x14ac:dyDescent="0.2">
      <c r="B235" s="2"/>
    </row>
    <row r="236" spans="2:2" ht="16.5" customHeight="1" x14ac:dyDescent="0.2">
      <c r="B236" s="2"/>
    </row>
    <row r="237" spans="2:2" ht="16.5" customHeight="1" x14ac:dyDescent="0.2">
      <c r="B237" s="2"/>
    </row>
    <row r="238" spans="2:2" ht="16.5" customHeight="1" x14ac:dyDescent="0.2">
      <c r="B238" s="2"/>
    </row>
    <row r="239" spans="2:2" ht="16.5" customHeight="1" x14ac:dyDescent="0.2">
      <c r="B239" s="2"/>
    </row>
    <row r="240" spans="2:2" ht="16.5" customHeight="1" x14ac:dyDescent="0.2">
      <c r="B240" s="2"/>
    </row>
    <row r="241" spans="2:2" ht="16.5" customHeight="1" x14ac:dyDescent="0.2">
      <c r="B241" s="2"/>
    </row>
    <row r="242" spans="2:2" ht="16.5" customHeight="1" x14ac:dyDescent="0.2">
      <c r="B242" s="2"/>
    </row>
    <row r="243" spans="2:2" ht="16.5" customHeight="1" x14ac:dyDescent="0.2">
      <c r="B243" s="2"/>
    </row>
    <row r="244" spans="2:2" ht="16.5" customHeight="1" x14ac:dyDescent="0.2">
      <c r="B244" s="2"/>
    </row>
    <row r="245" spans="2:2" ht="16.5" customHeight="1" x14ac:dyDescent="0.2">
      <c r="B245" s="2"/>
    </row>
    <row r="246" spans="2:2" ht="16.5" customHeight="1" x14ac:dyDescent="0.2">
      <c r="B246" s="2"/>
    </row>
    <row r="247" spans="2:2" ht="16.5" customHeight="1" x14ac:dyDescent="0.2">
      <c r="B247" s="2"/>
    </row>
    <row r="248" spans="2:2" ht="16.5" customHeight="1" x14ac:dyDescent="0.2">
      <c r="B248" s="2"/>
    </row>
    <row r="249" spans="2:2" ht="16.5" customHeight="1" x14ac:dyDescent="0.2">
      <c r="B249" s="2"/>
    </row>
    <row r="250" spans="2:2" ht="16.5" customHeight="1" x14ac:dyDescent="0.2">
      <c r="B250" s="2"/>
    </row>
    <row r="251" spans="2:2" ht="16.5" customHeight="1" x14ac:dyDescent="0.2">
      <c r="B251" s="2"/>
    </row>
    <row r="252" spans="2:2" ht="16.5" customHeight="1" x14ac:dyDescent="0.2">
      <c r="B252" s="2"/>
    </row>
    <row r="253" spans="2:2" ht="16.5" customHeight="1" x14ac:dyDescent="0.2">
      <c r="B253" s="2"/>
    </row>
    <row r="254" spans="2:2" ht="16.5" customHeight="1" x14ac:dyDescent="0.2">
      <c r="B254" s="2"/>
    </row>
    <row r="255" spans="2:2" ht="16.5" customHeight="1" x14ac:dyDescent="0.2">
      <c r="B255" s="2"/>
    </row>
    <row r="256" spans="2:2" ht="16.5" customHeight="1" x14ac:dyDescent="0.2">
      <c r="B256" s="2"/>
    </row>
    <row r="257" spans="2:2" ht="16.5" customHeight="1" x14ac:dyDescent="0.2">
      <c r="B257" s="2"/>
    </row>
    <row r="258" spans="2:2" ht="16.5" customHeight="1" x14ac:dyDescent="0.2">
      <c r="B258" s="2"/>
    </row>
    <row r="259" spans="2:2" ht="16.5" customHeight="1" x14ac:dyDescent="0.2">
      <c r="B259" s="2"/>
    </row>
    <row r="260" spans="2:2" ht="16.5" customHeight="1" x14ac:dyDescent="0.2">
      <c r="B260" s="2"/>
    </row>
    <row r="261" spans="2:2" ht="16.5" customHeight="1" x14ac:dyDescent="0.2">
      <c r="B261" s="2"/>
    </row>
    <row r="262" spans="2:2" ht="16.5" customHeight="1" x14ac:dyDescent="0.2">
      <c r="B262" s="2"/>
    </row>
    <row r="263" spans="2:2" ht="16.5" customHeight="1" x14ac:dyDescent="0.2">
      <c r="B263" s="2"/>
    </row>
    <row r="264" spans="2:2" ht="16.5" customHeight="1" x14ac:dyDescent="0.2">
      <c r="B264" s="2"/>
    </row>
    <row r="265" spans="2:2" ht="16.5" customHeight="1" x14ac:dyDescent="0.2">
      <c r="B265" s="2"/>
    </row>
    <row r="266" spans="2:2" ht="16.5" customHeight="1" x14ac:dyDescent="0.2">
      <c r="B266" s="2"/>
    </row>
    <row r="267" spans="2:2" ht="16.5" customHeight="1" x14ac:dyDescent="0.2">
      <c r="B267" s="2"/>
    </row>
    <row r="268" spans="2:2" ht="16.5" customHeight="1" x14ac:dyDescent="0.2">
      <c r="B268" s="2"/>
    </row>
    <row r="269" spans="2:2" ht="16.5" customHeight="1" x14ac:dyDescent="0.2">
      <c r="B269" s="2"/>
    </row>
    <row r="270" spans="2:2" ht="16.5" customHeight="1" x14ac:dyDescent="0.2">
      <c r="B270" s="2"/>
    </row>
    <row r="271" spans="2:2" ht="16.5" customHeight="1" x14ac:dyDescent="0.2">
      <c r="B271" s="2"/>
    </row>
    <row r="272" spans="2:2" ht="16.5" customHeight="1" x14ac:dyDescent="0.2">
      <c r="B272" s="2"/>
    </row>
    <row r="273" spans="2:2" ht="16.5" customHeight="1" x14ac:dyDescent="0.2">
      <c r="B273" s="2"/>
    </row>
    <row r="274" spans="2:2" ht="16.5" customHeight="1" x14ac:dyDescent="0.2">
      <c r="B274" s="2"/>
    </row>
    <row r="275" spans="2:2" ht="16.5" customHeight="1" x14ac:dyDescent="0.2">
      <c r="B275" s="2"/>
    </row>
    <row r="276" spans="2:2" ht="16.5" customHeight="1" x14ac:dyDescent="0.2">
      <c r="B276" s="2"/>
    </row>
    <row r="277" spans="2:2" ht="16.5" customHeight="1" x14ac:dyDescent="0.2">
      <c r="B277" s="2"/>
    </row>
    <row r="278" spans="2:2" ht="16.5" customHeight="1" x14ac:dyDescent="0.2">
      <c r="B278" s="2"/>
    </row>
    <row r="279" spans="2:2" ht="16.5" customHeight="1" x14ac:dyDescent="0.2">
      <c r="B279" s="2"/>
    </row>
    <row r="280" spans="2:2" ht="16.5" customHeight="1" x14ac:dyDescent="0.2">
      <c r="B280" s="2"/>
    </row>
    <row r="281" spans="2:2" ht="16.5" customHeight="1" x14ac:dyDescent="0.2">
      <c r="B281" s="2"/>
    </row>
    <row r="282" spans="2:2" ht="16.5" customHeight="1" x14ac:dyDescent="0.2">
      <c r="B282" s="2"/>
    </row>
    <row r="283" spans="2:2" ht="16.5" customHeight="1" x14ac:dyDescent="0.2">
      <c r="B283" s="2"/>
    </row>
    <row r="284" spans="2:2" ht="16.5" customHeight="1" x14ac:dyDescent="0.2">
      <c r="B284" s="2"/>
    </row>
    <row r="285" spans="2:2" ht="16.5" customHeight="1" x14ac:dyDescent="0.2">
      <c r="B285" s="2"/>
    </row>
    <row r="286" spans="2:2" ht="16.5" customHeight="1" x14ac:dyDescent="0.2">
      <c r="B286" s="2"/>
    </row>
    <row r="287" spans="2:2" ht="16.5" customHeight="1" x14ac:dyDescent="0.2">
      <c r="B287" s="2"/>
    </row>
    <row r="288" spans="2:2" ht="16.5" customHeight="1" x14ac:dyDescent="0.2">
      <c r="B288" s="2"/>
    </row>
    <row r="289" spans="2:2" ht="16.5" customHeight="1" x14ac:dyDescent="0.2">
      <c r="B289" s="2"/>
    </row>
    <row r="290" spans="2:2" ht="16.5" customHeight="1" x14ac:dyDescent="0.2">
      <c r="B290" s="2"/>
    </row>
    <row r="291" spans="2:2" ht="16.5" customHeight="1" x14ac:dyDescent="0.2">
      <c r="B291" s="2"/>
    </row>
    <row r="292" spans="2:2" ht="16.5" customHeight="1" x14ac:dyDescent="0.2">
      <c r="B292" s="2"/>
    </row>
    <row r="293" spans="2:2" ht="16.5" customHeight="1" x14ac:dyDescent="0.2">
      <c r="B293" s="2"/>
    </row>
    <row r="294" spans="2:2" ht="16.5" customHeight="1" x14ac:dyDescent="0.2">
      <c r="B294" s="2"/>
    </row>
    <row r="295" spans="2:2" ht="16.5" customHeight="1" x14ac:dyDescent="0.2">
      <c r="B295" s="78"/>
    </row>
    <row r="296" spans="2:2" ht="16.5" customHeight="1" x14ac:dyDescent="0.2">
      <c r="B296" s="78"/>
    </row>
  </sheetData>
  <sortState ref="A3:I120">
    <sortCondition ref="A3"/>
  </sortState>
  <phoneticPr fontId="6" type="noConversion"/>
  <conditionalFormatting sqref="D136:D139">
    <cfRule type="duplicateValues" dxfId="0" priority="1"/>
  </conditionalFormatting>
  <pageMargins left="0.25" right="0.25" top="0.75" bottom="0.75" header="0.3" footer="0.3"/>
  <pageSetup scale="80" fitToHeight="0" orientation="portrait" horizontalDpi="4294967293" r:id="rId1"/>
  <rowBreaks count="4" manualBreakCount="4">
    <brk id="36" max="9" man="1"/>
    <brk id="72" max="9" man="1"/>
    <brk id="106" max="9" man="1"/>
    <brk id="139" min="1" max="9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Normal="100" workbookViewId="0">
      <selection activeCell="O17" sqref="O17"/>
    </sheetView>
  </sheetViews>
  <sheetFormatPr defaultColWidth="8.85546875" defaultRowHeight="14.25" x14ac:dyDescent="0.2"/>
  <cols>
    <col min="1" max="1" width="8.85546875" style="6"/>
    <col min="2" max="2" width="18.28515625" style="6" customWidth="1"/>
    <col min="3" max="3" width="10.28515625" style="6" customWidth="1"/>
    <col min="4" max="4" width="11.7109375" style="6" customWidth="1"/>
    <col min="5" max="5" width="9.7109375" style="6" customWidth="1"/>
    <col min="6" max="6" width="10.140625" style="6" customWidth="1"/>
    <col min="7" max="7" width="9.85546875" style="6" customWidth="1"/>
    <col min="8" max="8" width="10.7109375" style="6" customWidth="1"/>
    <col min="9" max="16384" width="8.85546875" style="6"/>
  </cols>
  <sheetData>
    <row r="1" spans="2:13" ht="15" thickBot="1" x14ac:dyDescent="0.25"/>
    <row r="2" spans="2:13" ht="16.5" thickBot="1" x14ac:dyDescent="0.3">
      <c r="B2" s="139" t="s">
        <v>214</v>
      </c>
      <c r="C2" s="140"/>
      <c r="D2" s="140"/>
      <c r="E2" s="140"/>
      <c r="F2" s="140"/>
      <c r="G2" s="140"/>
      <c r="H2" s="140"/>
      <c r="I2" s="141"/>
      <c r="J2" s="24"/>
      <c r="K2" s="24"/>
    </row>
    <row r="3" spans="2:13" ht="26.25" thickBot="1" x14ac:dyDescent="0.25">
      <c r="B3" s="127" t="s">
        <v>215</v>
      </c>
      <c r="C3" s="127" t="s">
        <v>3</v>
      </c>
      <c r="D3" s="105" t="s">
        <v>4</v>
      </c>
      <c r="E3" s="134" t="s">
        <v>5</v>
      </c>
      <c r="F3" s="134" t="s">
        <v>6</v>
      </c>
      <c r="G3" s="134" t="s">
        <v>7</v>
      </c>
      <c r="H3" s="134" t="s">
        <v>8</v>
      </c>
      <c r="I3" s="135" t="s">
        <v>10</v>
      </c>
    </row>
    <row r="4" spans="2:13" ht="15" x14ac:dyDescent="0.25">
      <c r="B4" s="121" t="s">
        <v>216</v>
      </c>
      <c r="C4" s="126" t="s">
        <v>217</v>
      </c>
      <c r="D4" s="126" t="s">
        <v>218</v>
      </c>
      <c r="E4" s="97"/>
      <c r="F4" s="97"/>
      <c r="G4" s="97"/>
      <c r="H4" s="88"/>
      <c r="I4" s="101"/>
    </row>
    <row r="5" spans="2:13" ht="15" x14ac:dyDescent="0.25">
      <c r="B5" s="123" t="s">
        <v>219</v>
      </c>
      <c r="C5" s="74" t="s">
        <v>220</v>
      </c>
      <c r="D5" s="103" t="s">
        <v>221</v>
      </c>
      <c r="E5" s="97"/>
      <c r="F5" s="88"/>
      <c r="G5" s="136"/>
      <c r="H5" s="136"/>
      <c r="I5" s="101"/>
    </row>
    <row r="6" spans="2:13" ht="15" customHeight="1" x14ac:dyDescent="0.35">
      <c r="B6" s="128" t="s">
        <v>222</v>
      </c>
      <c r="C6" s="74" t="s">
        <v>220</v>
      </c>
      <c r="D6" s="103" t="s">
        <v>221</v>
      </c>
      <c r="E6" s="37"/>
      <c r="F6" s="89"/>
      <c r="G6" s="137"/>
      <c r="H6" s="137"/>
      <c r="I6" s="96"/>
      <c r="J6" s="92"/>
      <c r="K6" s="92"/>
      <c r="L6" s="92"/>
      <c r="M6" s="92"/>
    </row>
    <row r="7" spans="2:13" ht="15" x14ac:dyDescent="0.25">
      <c r="B7" s="124" t="s">
        <v>223</v>
      </c>
      <c r="C7" s="74" t="s">
        <v>220</v>
      </c>
      <c r="D7" s="103" t="s">
        <v>224</v>
      </c>
      <c r="E7" s="37"/>
      <c r="F7" s="90"/>
      <c r="G7" s="137"/>
      <c r="H7" s="137"/>
      <c r="I7" s="96"/>
    </row>
    <row r="8" spans="2:13" ht="15" x14ac:dyDescent="0.25">
      <c r="B8" s="124" t="s">
        <v>225</v>
      </c>
      <c r="C8" s="74" t="s">
        <v>220</v>
      </c>
      <c r="D8" s="103" t="s">
        <v>224</v>
      </c>
      <c r="E8" s="89"/>
      <c r="F8" s="89"/>
      <c r="G8" s="137"/>
      <c r="H8" s="137"/>
      <c r="I8" s="96"/>
    </row>
    <row r="9" spans="2:13" ht="15" x14ac:dyDescent="0.25">
      <c r="B9" s="124" t="s">
        <v>226</v>
      </c>
      <c r="C9" s="74" t="s">
        <v>220</v>
      </c>
      <c r="D9" s="103" t="s">
        <v>224</v>
      </c>
      <c r="E9" s="37"/>
      <c r="F9" s="88"/>
      <c r="G9" s="137"/>
      <c r="H9" s="137"/>
      <c r="I9" s="96"/>
    </row>
    <row r="10" spans="2:13" ht="15" x14ac:dyDescent="0.25">
      <c r="B10" s="124" t="s">
        <v>227</v>
      </c>
      <c r="C10" s="74" t="s">
        <v>220</v>
      </c>
      <c r="D10" s="103" t="s">
        <v>224</v>
      </c>
      <c r="E10" s="37"/>
      <c r="F10" s="89"/>
      <c r="G10" s="137"/>
      <c r="H10" s="137"/>
      <c r="I10" s="96"/>
    </row>
    <row r="11" spans="2:13" ht="15" x14ac:dyDescent="0.25">
      <c r="B11" s="124" t="s">
        <v>228</v>
      </c>
      <c r="C11" s="74" t="s">
        <v>220</v>
      </c>
      <c r="D11" s="103" t="s">
        <v>224</v>
      </c>
      <c r="E11" s="37"/>
      <c r="F11" s="89"/>
      <c r="G11" s="137"/>
      <c r="H11" s="137"/>
      <c r="I11" s="96"/>
    </row>
    <row r="12" spans="2:13" ht="15" x14ac:dyDescent="0.25">
      <c r="B12" s="124" t="s">
        <v>229</v>
      </c>
      <c r="C12" s="74" t="s">
        <v>220</v>
      </c>
      <c r="D12" s="103" t="s">
        <v>224</v>
      </c>
      <c r="E12" s="37"/>
      <c r="F12" s="89"/>
      <c r="G12" s="137"/>
      <c r="H12" s="137"/>
      <c r="I12" s="96"/>
    </row>
    <row r="13" spans="2:13" ht="15" x14ac:dyDescent="0.25">
      <c r="B13" s="124" t="s">
        <v>230</v>
      </c>
      <c r="C13" s="74" t="s">
        <v>220</v>
      </c>
      <c r="D13" s="103" t="s">
        <v>224</v>
      </c>
      <c r="E13" s="37"/>
      <c r="F13" s="89"/>
      <c r="G13" s="137"/>
      <c r="H13" s="137"/>
      <c r="I13" s="96"/>
    </row>
    <row r="14" spans="2:13" ht="15" x14ac:dyDescent="0.25">
      <c r="B14" s="125" t="s">
        <v>228</v>
      </c>
      <c r="C14" s="74" t="s">
        <v>220</v>
      </c>
      <c r="D14" s="103" t="s">
        <v>224</v>
      </c>
      <c r="E14" s="91"/>
      <c r="F14" s="90"/>
      <c r="G14" s="137"/>
      <c r="H14" s="137"/>
      <c r="I14" s="96"/>
    </row>
    <row r="15" spans="2:13" ht="15" x14ac:dyDescent="0.25">
      <c r="B15" s="125" t="s">
        <v>231</v>
      </c>
      <c r="C15" s="74" t="s">
        <v>220</v>
      </c>
      <c r="D15" s="103" t="s">
        <v>224</v>
      </c>
      <c r="E15" s="91"/>
      <c r="F15" s="90"/>
      <c r="G15" s="94"/>
      <c r="H15" s="94"/>
      <c r="I15" s="95"/>
    </row>
    <row r="16" spans="2:13" ht="15" x14ac:dyDescent="0.25">
      <c r="B16" s="124" t="s">
        <v>232</v>
      </c>
      <c r="C16" s="74" t="s">
        <v>220</v>
      </c>
      <c r="D16" s="103" t="s">
        <v>224</v>
      </c>
      <c r="E16" s="37"/>
      <c r="F16" s="37"/>
      <c r="G16" s="37"/>
      <c r="H16" s="89"/>
      <c r="I16" s="96"/>
    </row>
    <row r="17" spans="2:9" ht="15" x14ac:dyDescent="0.25">
      <c r="B17" s="124" t="s">
        <v>102</v>
      </c>
      <c r="C17" s="74" t="s">
        <v>220</v>
      </c>
      <c r="D17" s="103" t="s">
        <v>224</v>
      </c>
      <c r="E17" s="37"/>
      <c r="F17" s="37"/>
      <c r="G17" s="37"/>
      <c r="H17" s="89"/>
      <c r="I17" s="93"/>
    </row>
    <row r="18" spans="2:9" ht="15" x14ac:dyDescent="0.25">
      <c r="B18" s="122" t="s">
        <v>116</v>
      </c>
      <c r="C18" s="103" t="s">
        <v>217</v>
      </c>
      <c r="D18" s="103" t="s">
        <v>233</v>
      </c>
      <c r="E18" s="37"/>
      <c r="F18" s="37"/>
      <c r="G18" s="37"/>
      <c r="H18" s="89"/>
      <c r="I18" s="93"/>
    </row>
    <row r="19" spans="2:9" ht="15" x14ac:dyDescent="0.25">
      <c r="B19" s="122" t="s">
        <v>234</v>
      </c>
      <c r="C19" s="103" t="s">
        <v>217</v>
      </c>
      <c r="D19" s="103" t="s">
        <v>235</v>
      </c>
      <c r="E19" s="37"/>
      <c r="F19" s="37"/>
      <c r="G19" s="37"/>
      <c r="H19" s="89"/>
      <c r="I19" s="93"/>
    </row>
    <row r="20" spans="2:9" ht="15" x14ac:dyDescent="0.25">
      <c r="B20" s="122" t="s">
        <v>123</v>
      </c>
      <c r="C20" s="103" t="s">
        <v>217</v>
      </c>
      <c r="D20" s="103" t="s">
        <v>236</v>
      </c>
      <c r="E20" s="37"/>
      <c r="F20" s="37"/>
      <c r="G20" s="138"/>
      <c r="H20" s="89"/>
      <c r="I20" s="93"/>
    </row>
    <row r="21" spans="2:9" ht="15" x14ac:dyDescent="0.25">
      <c r="B21" s="122" t="s">
        <v>126</v>
      </c>
      <c r="C21" s="103" t="s">
        <v>217</v>
      </c>
      <c r="D21" s="103" t="s">
        <v>233</v>
      </c>
      <c r="E21" s="37"/>
      <c r="F21" s="37"/>
      <c r="G21" s="138"/>
      <c r="H21" s="89"/>
      <c r="I21" s="93"/>
    </row>
    <row r="22" spans="2:9" ht="15" x14ac:dyDescent="0.25">
      <c r="B22" s="122" t="s">
        <v>128</v>
      </c>
      <c r="C22" s="103" t="s">
        <v>217</v>
      </c>
      <c r="D22" s="103" t="s">
        <v>237</v>
      </c>
      <c r="E22" s="37"/>
      <c r="F22" s="37"/>
      <c r="G22" s="37"/>
      <c r="H22" s="89"/>
      <c r="I22" s="93"/>
    </row>
    <row r="23" spans="2:9" ht="15" x14ac:dyDescent="0.25">
      <c r="B23" s="122" t="s">
        <v>130</v>
      </c>
      <c r="C23" s="103" t="s">
        <v>217</v>
      </c>
      <c r="D23" s="103" t="s">
        <v>238</v>
      </c>
      <c r="E23" s="37"/>
      <c r="F23" s="37"/>
      <c r="G23" s="37"/>
      <c r="H23" s="89"/>
      <c r="I23" s="93"/>
    </row>
    <row r="24" spans="2:9" ht="15" x14ac:dyDescent="0.25">
      <c r="B24" s="122" t="s">
        <v>239</v>
      </c>
      <c r="C24" s="103" t="s">
        <v>217</v>
      </c>
      <c r="D24" s="103" t="s">
        <v>233</v>
      </c>
      <c r="E24" s="37"/>
      <c r="F24" s="37"/>
      <c r="G24" s="37"/>
      <c r="H24" s="89"/>
      <c r="I24" s="93"/>
    </row>
    <row r="25" spans="2:9" ht="15" x14ac:dyDescent="0.25">
      <c r="B25" s="123" t="s">
        <v>240</v>
      </c>
      <c r="C25" s="74" t="s">
        <v>220</v>
      </c>
      <c r="D25" s="104" t="s">
        <v>241</v>
      </c>
      <c r="E25" s="100"/>
      <c r="F25" s="100"/>
      <c r="G25" s="98"/>
      <c r="H25" s="98"/>
      <c r="I25" s="99"/>
    </row>
    <row r="26" spans="2:9" ht="15" x14ac:dyDescent="0.25">
      <c r="B26" s="121" t="s">
        <v>242</v>
      </c>
      <c r="C26" s="103" t="s">
        <v>220</v>
      </c>
      <c r="D26" s="103" t="s">
        <v>243</v>
      </c>
      <c r="E26" s="97"/>
      <c r="F26" s="97"/>
      <c r="G26" s="97"/>
      <c r="H26" s="88"/>
      <c r="I26" s="99"/>
    </row>
    <row r="27" spans="2:9" ht="15" x14ac:dyDescent="0.25">
      <c r="B27" s="122" t="s">
        <v>244</v>
      </c>
      <c r="C27" s="103" t="s">
        <v>220</v>
      </c>
      <c r="D27" s="103" t="s">
        <v>245</v>
      </c>
      <c r="E27" s="37"/>
      <c r="F27" s="37"/>
      <c r="G27" s="37"/>
      <c r="H27" s="89"/>
      <c r="I27" s="93"/>
    </row>
    <row r="28" spans="2:9" x14ac:dyDescent="0.2">
      <c r="B28" s="102"/>
      <c r="C28" s="102"/>
      <c r="D28" s="102"/>
    </row>
    <row r="29" spans="2:9" x14ac:dyDescent="0.2">
      <c r="B29" s="102"/>
      <c r="C29" s="102"/>
      <c r="D29" s="102"/>
    </row>
    <row r="30" spans="2:9" x14ac:dyDescent="0.2">
      <c r="B30" s="102"/>
      <c r="C30" s="102"/>
      <c r="D30" s="102"/>
    </row>
    <row r="31" spans="2:9" x14ac:dyDescent="0.2">
      <c r="B31" s="102"/>
      <c r="C31" s="102"/>
      <c r="D31" s="102"/>
      <c r="H31" s="33"/>
    </row>
    <row r="32" spans="2:9" x14ac:dyDescent="0.2">
      <c r="B32" s="102"/>
      <c r="C32" s="102"/>
      <c r="D32" s="102"/>
    </row>
  </sheetData>
  <protectedRanges>
    <protectedRange sqref="J4:J33 F4:I27" name="Range1"/>
  </protectedRanges>
  <mergeCells count="1">
    <mergeCell ref="B2:I2"/>
  </mergeCells>
  <phoneticPr fontId="6" type="noConversion"/>
  <pageMargins left="0.7" right="0.7" top="0.75" bottom="0.75" header="0.3" footer="0.3"/>
  <pageSetup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C14" sqref="C14"/>
    </sheetView>
  </sheetViews>
  <sheetFormatPr defaultColWidth="8.85546875" defaultRowHeight="15" x14ac:dyDescent="0.25"/>
  <cols>
    <col min="2" max="2" width="20" customWidth="1"/>
    <col min="3" max="3" width="13.42578125" customWidth="1"/>
    <col min="4" max="4" width="10.7109375" customWidth="1"/>
    <col min="5" max="5" width="17.5703125" customWidth="1"/>
    <col min="6" max="6" width="12.7109375" customWidth="1"/>
  </cols>
  <sheetData>
    <row r="1" spans="2:7" ht="15.75" thickBot="1" x14ac:dyDescent="0.3"/>
    <row r="2" spans="2:7" ht="18.75" thickBot="1" x14ac:dyDescent="0.3">
      <c r="B2" s="145" t="s">
        <v>246</v>
      </c>
      <c r="C2" s="146"/>
      <c r="D2" s="146"/>
      <c r="E2" s="146"/>
      <c r="F2" s="146"/>
      <c r="G2" s="147"/>
    </row>
    <row r="3" spans="2:7" ht="15.75" thickBot="1" x14ac:dyDescent="0.3">
      <c r="B3" s="6"/>
      <c r="C3" s="6"/>
      <c r="D3" s="6"/>
      <c r="E3" s="6"/>
      <c r="F3" s="6"/>
      <c r="G3" s="6"/>
    </row>
    <row r="4" spans="2:7" ht="15.75" thickBot="1" x14ac:dyDescent="0.3">
      <c r="B4" s="142" t="s">
        <v>188</v>
      </c>
      <c r="C4" s="144"/>
      <c r="D4" s="6"/>
      <c r="E4" s="142" t="s">
        <v>247</v>
      </c>
      <c r="F4" s="143"/>
      <c r="G4" s="144"/>
    </row>
    <row r="5" spans="2:7" ht="15.75" thickBot="1" x14ac:dyDescent="0.3">
      <c r="B5" s="7" t="s">
        <v>192</v>
      </c>
      <c r="C5" s="8" t="s">
        <v>248</v>
      </c>
      <c r="D5" s="6"/>
      <c r="E5" s="9" t="s">
        <v>249</v>
      </c>
      <c r="F5" s="10">
        <f>(C6*0.125)+(C7*0.1)+(C8*0.1)+(C9*0.08)</f>
        <v>0</v>
      </c>
      <c r="G5" s="11" t="s">
        <v>250</v>
      </c>
    </row>
    <row r="6" spans="2:7" x14ac:dyDescent="0.25">
      <c r="B6" s="9" t="s">
        <v>251</v>
      </c>
      <c r="C6" s="12"/>
      <c r="D6" s="6"/>
      <c r="E6" s="13" t="s">
        <v>252</v>
      </c>
      <c r="F6" s="14">
        <f>(C6*0.005882)+(C7*0.004706)+(C8*0.004706)+(C9*0.003937)</f>
        <v>0</v>
      </c>
      <c r="G6" s="15" t="s">
        <v>253</v>
      </c>
    </row>
    <row r="7" spans="2:7" x14ac:dyDescent="0.25">
      <c r="B7" s="13" t="s">
        <v>199</v>
      </c>
      <c r="C7" s="16"/>
      <c r="D7" s="6"/>
      <c r="E7" s="13" t="s">
        <v>254</v>
      </c>
      <c r="F7" s="14">
        <f>(C6*0.003125)+(C7*0.0025)+(C8*0.0025)+(C9*0.0025)</f>
        <v>0</v>
      </c>
      <c r="G7" s="15" t="s">
        <v>250</v>
      </c>
    </row>
    <row r="8" spans="2:7" ht="15.75" thickBot="1" x14ac:dyDescent="0.3">
      <c r="B8" s="13" t="s">
        <v>202</v>
      </c>
      <c r="C8" s="16"/>
      <c r="D8" s="6"/>
      <c r="E8" s="17" t="s">
        <v>255</v>
      </c>
      <c r="F8" s="18">
        <f>(C6*0.007813)+(C7*0.00625)+(C8*0.00625)+(C9*0.00625)</f>
        <v>0</v>
      </c>
      <c r="G8" s="19" t="s">
        <v>256</v>
      </c>
    </row>
    <row r="9" spans="2:7" ht="15.75" thickBot="1" x14ac:dyDescent="0.3">
      <c r="B9" s="17" t="s">
        <v>205</v>
      </c>
      <c r="C9" s="20"/>
      <c r="D9" s="6"/>
      <c r="E9" s="6"/>
      <c r="F9" s="6"/>
      <c r="G9" s="6"/>
    </row>
    <row r="10" spans="2:7" ht="15.75" thickBot="1" x14ac:dyDescent="0.3">
      <c r="B10" s="6"/>
      <c r="C10" s="6"/>
      <c r="D10" s="6"/>
      <c r="E10" s="6"/>
      <c r="F10" s="6"/>
      <c r="G10" s="6"/>
    </row>
    <row r="11" spans="2:7" ht="15.75" thickBot="1" x14ac:dyDescent="0.3">
      <c r="B11" s="142" t="s">
        <v>186</v>
      </c>
      <c r="C11" s="144"/>
      <c r="D11" s="6"/>
      <c r="E11" s="148" t="s">
        <v>257</v>
      </c>
      <c r="F11" s="149"/>
      <c r="G11" s="150"/>
    </row>
    <row r="12" spans="2:7" ht="15.75" thickBot="1" x14ac:dyDescent="0.3">
      <c r="B12" s="7" t="s">
        <v>189</v>
      </c>
      <c r="C12" s="8" t="s">
        <v>190</v>
      </c>
      <c r="D12" s="6"/>
      <c r="E12" s="21" t="s">
        <v>89</v>
      </c>
      <c r="F12" s="22">
        <f>(C23*0.267)+(C26*0.1335)</f>
        <v>0</v>
      </c>
      <c r="G12" s="23" t="s">
        <v>250</v>
      </c>
    </row>
    <row r="13" spans="2:7" x14ac:dyDescent="0.25">
      <c r="B13" s="9" t="s">
        <v>194</v>
      </c>
      <c r="C13" s="12">
        <v>90</v>
      </c>
      <c r="D13" s="6"/>
      <c r="E13" s="13" t="s">
        <v>85</v>
      </c>
      <c r="F13" s="14">
        <f>(C13/50)+(C24*0.32)</f>
        <v>2.44</v>
      </c>
      <c r="G13" s="15" t="s">
        <v>258</v>
      </c>
    </row>
    <row r="14" spans="2:7" x14ac:dyDescent="0.25">
      <c r="B14" s="13" t="s">
        <v>259</v>
      </c>
      <c r="C14" s="16"/>
      <c r="D14" s="6"/>
      <c r="E14" s="13" t="s">
        <v>260</v>
      </c>
      <c r="F14" s="14">
        <f>(C25*0.25)+(C26*0.125)</f>
        <v>0</v>
      </c>
      <c r="G14" s="15" t="s">
        <v>253</v>
      </c>
    </row>
    <row r="15" spans="2:7" x14ac:dyDescent="0.25">
      <c r="B15" s="13" t="s">
        <v>200</v>
      </c>
      <c r="C15" s="16"/>
      <c r="D15" s="6"/>
      <c r="E15" s="13" t="s">
        <v>261</v>
      </c>
      <c r="F15" s="14">
        <f>(C27*0.25)+(C29*0.125)</f>
        <v>0</v>
      </c>
      <c r="G15" s="15" t="s">
        <v>253</v>
      </c>
    </row>
    <row r="16" spans="2:7" x14ac:dyDescent="0.25">
      <c r="B16" s="13" t="s">
        <v>203</v>
      </c>
      <c r="C16" s="16"/>
      <c r="D16" s="6"/>
      <c r="E16" s="13" t="s">
        <v>200</v>
      </c>
      <c r="F16" s="14">
        <f>(C28*0.25)+(C29*0.125)+(C15/64)</f>
        <v>0</v>
      </c>
      <c r="G16" s="15" t="s">
        <v>253</v>
      </c>
    </row>
    <row r="17" spans="2:7" x14ac:dyDescent="0.25">
      <c r="B17" s="13" t="s">
        <v>206</v>
      </c>
      <c r="C17" s="16"/>
      <c r="D17" s="6"/>
      <c r="E17" s="13" t="s">
        <v>203</v>
      </c>
      <c r="F17" s="14">
        <f>(C30*0.25)+(C16/64)</f>
        <v>0</v>
      </c>
      <c r="G17" s="15" t="s">
        <v>253</v>
      </c>
    </row>
    <row r="18" spans="2:7" ht="15.75" thickBot="1" x14ac:dyDescent="0.3">
      <c r="B18" s="17" t="s">
        <v>208</v>
      </c>
      <c r="C18" s="20"/>
      <c r="D18" s="6"/>
      <c r="E18" s="13" t="s">
        <v>262</v>
      </c>
      <c r="F18" s="14">
        <f>C14/64</f>
        <v>0</v>
      </c>
      <c r="G18" s="15" t="s">
        <v>253</v>
      </c>
    </row>
    <row r="19" spans="2:7" x14ac:dyDescent="0.25">
      <c r="B19" s="6"/>
      <c r="C19" s="24"/>
      <c r="D19" s="6"/>
      <c r="E19" s="13" t="s">
        <v>212</v>
      </c>
      <c r="F19" s="14">
        <f>(C32*0.25)</f>
        <v>0</v>
      </c>
      <c r="G19" s="15" t="s">
        <v>253</v>
      </c>
    </row>
    <row r="20" spans="2:7" ht="15.75" thickBot="1" x14ac:dyDescent="0.3">
      <c r="B20" s="6"/>
      <c r="C20" s="6"/>
      <c r="D20" s="6"/>
      <c r="E20" s="13" t="s">
        <v>210</v>
      </c>
      <c r="F20" s="14">
        <f>C31*0.25</f>
        <v>0</v>
      </c>
      <c r="G20" s="15" t="s">
        <v>253</v>
      </c>
    </row>
    <row r="21" spans="2:7" ht="15.75" thickBot="1" x14ac:dyDescent="0.3">
      <c r="B21" s="142" t="s">
        <v>187</v>
      </c>
      <c r="C21" s="144"/>
      <c r="D21" s="6"/>
      <c r="E21" s="13" t="s">
        <v>213</v>
      </c>
      <c r="F21" s="25">
        <f>(C33*0.25)</f>
        <v>0</v>
      </c>
      <c r="G21" s="15" t="s">
        <v>253</v>
      </c>
    </row>
    <row r="22" spans="2:7" ht="15.75" thickBot="1" x14ac:dyDescent="0.3">
      <c r="B22" s="26" t="s">
        <v>189</v>
      </c>
      <c r="C22" s="27" t="s">
        <v>263</v>
      </c>
      <c r="D22" s="6"/>
      <c r="E22" s="13" t="s">
        <v>86</v>
      </c>
      <c r="F22" s="25">
        <f>(C17/56)+(C34*0.286)</f>
        <v>0</v>
      </c>
      <c r="G22" s="15" t="s">
        <v>264</v>
      </c>
    </row>
    <row r="23" spans="2:7" ht="15.75" thickBot="1" x14ac:dyDescent="0.3">
      <c r="B23" s="21" t="s">
        <v>195</v>
      </c>
      <c r="C23" s="28"/>
      <c r="D23" s="6"/>
      <c r="E23" s="17" t="s">
        <v>208</v>
      </c>
      <c r="F23" s="29">
        <f>(C18/30)+(C35*0.533)</f>
        <v>0</v>
      </c>
      <c r="G23" s="19" t="s">
        <v>264</v>
      </c>
    </row>
    <row r="24" spans="2:7" x14ac:dyDescent="0.25">
      <c r="B24" s="13" t="s">
        <v>194</v>
      </c>
      <c r="C24" s="16">
        <v>2</v>
      </c>
      <c r="D24" s="6"/>
      <c r="E24" s="6"/>
      <c r="F24" s="6"/>
      <c r="G24" s="6"/>
    </row>
    <row r="25" spans="2:7" x14ac:dyDescent="0.25">
      <c r="B25" s="13" t="s">
        <v>201</v>
      </c>
      <c r="C25" s="16"/>
      <c r="D25" s="6"/>
      <c r="E25" s="6"/>
      <c r="F25" s="6"/>
      <c r="G25" s="6"/>
    </row>
    <row r="26" spans="2:7" ht="15.75" thickBot="1" x14ac:dyDescent="0.3">
      <c r="B26" s="13" t="s">
        <v>204</v>
      </c>
      <c r="C26" s="16"/>
      <c r="D26" s="6"/>
      <c r="E26" s="6"/>
      <c r="F26" s="6"/>
      <c r="G26" s="6"/>
    </row>
    <row r="27" spans="2:7" ht="15.75" thickBot="1" x14ac:dyDescent="0.3">
      <c r="B27" s="13" t="s">
        <v>207</v>
      </c>
      <c r="C27" s="16"/>
      <c r="D27" s="6"/>
      <c r="E27" s="142" t="s">
        <v>265</v>
      </c>
      <c r="F27" s="143"/>
      <c r="G27" s="144"/>
    </row>
    <row r="28" spans="2:7" ht="15.75" thickBot="1" x14ac:dyDescent="0.3">
      <c r="B28" s="13" t="s">
        <v>200</v>
      </c>
      <c r="C28" s="16"/>
      <c r="D28" s="6"/>
      <c r="E28" s="30" t="s">
        <v>266</v>
      </c>
      <c r="F28" s="31">
        <f>SUM(C13:C18)</f>
        <v>90</v>
      </c>
      <c r="G28" s="32" t="s">
        <v>220</v>
      </c>
    </row>
    <row r="29" spans="2:7" x14ac:dyDescent="0.25">
      <c r="B29" s="13" t="s">
        <v>267</v>
      </c>
      <c r="C29" s="16"/>
      <c r="D29" s="6"/>
      <c r="E29" s="6"/>
      <c r="F29" s="6"/>
      <c r="G29" s="6"/>
    </row>
    <row r="30" spans="2:7" x14ac:dyDescent="0.25">
      <c r="B30" s="13" t="s">
        <v>203</v>
      </c>
      <c r="C30" s="16"/>
      <c r="D30" s="6"/>
      <c r="E30" s="6"/>
      <c r="F30" s="6"/>
      <c r="G30" s="6"/>
    </row>
    <row r="31" spans="2:7" x14ac:dyDescent="0.25">
      <c r="B31" s="13" t="s">
        <v>210</v>
      </c>
      <c r="C31" s="16"/>
      <c r="D31" s="6"/>
      <c r="E31" s="6"/>
      <c r="F31" s="6"/>
      <c r="G31" s="6"/>
    </row>
    <row r="32" spans="2:7" x14ac:dyDescent="0.25">
      <c r="B32" s="13" t="s">
        <v>212</v>
      </c>
      <c r="C32" s="16"/>
      <c r="D32" s="6"/>
      <c r="E32" s="6"/>
      <c r="F32" s="6"/>
      <c r="G32" s="6"/>
    </row>
    <row r="33" spans="2:7" x14ac:dyDescent="0.25">
      <c r="B33" s="13" t="s">
        <v>213</v>
      </c>
      <c r="C33" s="16"/>
      <c r="D33" s="6"/>
      <c r="E33" s="6"/>
      <c r="F33" s="6"/>
      <c r="G33" s="6"/>
    </row>
    <row r="34" spans="2:7" x14ac:dyDescent="0.25">
      <c r="B34" s="13" t="s">
        <v>206</v>
      </c>
      <c r="C34" s="16"/>
      <c r="D34" s="6"/>
      <c r="E34" s="6"/>
      <c r="F34" s="6"/>
      <c r="G34" s="6"/>
    </row>
    <row r="35" spans="2:7" ht="15.75" thickBot="1" x14ac:dyDescent="0.3">
      <c r="B35" s="17" t="s">
        <v>88</v>
      </c>
      <c r="C35" s="20"/>
      <c r="D35" s="6"/>
      <c r="E35" s="6"/>
      <c r="F35" s="6"/>
      <c r="G35" s="6"/>
    </row>
  </sheetData>
  <sheetProtection algorithmName="SHA-512" hashValue="x6wrfGxFicAya3a0v3z668p/WFboA1pa1J8A2biOBneyc4pXw7UadTgHnveUl4Soitg9p37jQmB2UdyJ2zpHIQ==" saltValue="78aPiMMttoxass026XyQ8A==" spinCount="100000" sheet="1" objects="1" scenarios="1"/>
  <mergeCells count="7">
    <mergeCell ref="E27:G27"/>
    <mergeCell ref="B2:G2"/>
    <mergeCell ref="B4:C4"/>
    <mergeCell ref="E4:G4"/>
    <mergeCell ref="B11:C11"/>
    <mergeCell ref="E11:G11"/>
    <mergeCell ref="B21:C21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63ECAAEB5B641B8324B71A85BED89" ma:contentTypeVersion="12" ma:contentTypeDescription="Create a new document." ma:contentTypeScope="" ma:versionID="405db4752eb12456326c405dced85634">
  <xsd:schema xmlns:xsd="http://www.w3.org/2001/XMLSchema" xmlns:xs="http://www.w3.org/2001/XMLSchema" xmlns:p="http://schemas.microsoft.com/office/2006/metadata/properties" xmlns:ns2="c1765836-fa75-4930-8239-0abc95132b03" xmlns:ns3="64d9b629-eedc-4f16-9ca7-972e4da24fdc" targetNamespace="http://schemas.microsoft.com/office/2006/metadata/properties" ma:root="true" ma:fieldsID="411938c5e46ae7617eebe69ddcf3da7b" ns2:_="" ns3:_="">
    <xsd:import namespace="c1765836-fa75-4930-8239-0abc95132b03"/>
    <xsd:import namespace="64d9b629-eedc-4f16-9ca7-972e4da24fdc"/>
    <xsd:element name="properties">
      <xsd:complexType>
        <xsd:sequence>
          <xsd:element name="documentManagement">
            <xsd:complexType>
              <xsd:all>
                <xsd:element ref="ns2:FeedbackLink" minOccurs="0"/>
                <xsd:element ref="ns2:View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65836-fa75-4930-8239-0abc95132b03" elementFormDefault="qualified">
    <xsd:import namespace="http://schemas.microsoft.com/office/2006/documentManagement/types"/>
    <xsd:import namespace="http://schemas.microsoft.com/office/infopath/2007/PartnerControls"/>
    <xsd:element name="FeedbackLink" ma:index="8" nillable="true" ma:displayName="FeedbackLink" ma:internalName="FeedbackLink">
      <xsd:simpleType>
        <xsd:restriction base="dms:Text">
          <xsd:maxLength value="255"/>
        </xsd:restriction>
      </xsd:simpleType>
    </xsd:element>
    <xsd:element name="View" ma:index="10" nillable="true" ma:displayName="View" ma:internalName="View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9b629-eedc-4f16-9ca7-972e4da24f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edbackLink xmlns="c1765836-fa75-4930-8239-0abc95132b03" xsi:nil="true"/>
    <View xmlns="c1765836-fa75-4930-8239-0abc95132b03" xsi:nil="true"/>
  </documentManagement>
</p:properties>
</file>

<file path=customXml/itemProps1.xml><?xml version="1.0" encoding="utf-8"?>
<ds:datastoreItem xmlns:ds="http://schemas.openxmlformats.org/officeDocument/2006/customXml" ds:itemID="{E550A947-BFB6-4DAE-9171-E18FCAA8C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65836-fa75-4930-8239-0abc95132b03"/>
    <ds:schemaRef ds:uri="64d9b629-eedc-4f16-9ca7-972e4da24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08365-4C77-42E4-99F5-DEC947F3F7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1EA7B-6104-4204-B821-F92DFFF4F860}">
  <ds:schemaRefs>
    <ds:schemaRef ds:uri="http://schemas.microsoft.com/office/2006/metadata/properties"/>
    <ds:schemaRef ds:uri="http://schemas.microsoft.com/office/infopath/2007/PartnerControls"/>
    <ds:schemaRef ds:uri="c1765836-fa75-4930-8239-0abc95132b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Weekly Inventory</vt:lpstr>
      <vt:lpstr>Nighthly Inventory</vt:lpstr>
      <vt:lpstr>Inventory Calculations</vt:lpstr>
      <vt:lpstr>'Nighthly Inventory'!Print_Area</vt:lpstr>
      <vt:lpstr>'Weekly Inventory'!Print_Area</vt:lpstr>
    </vt:vector>
  </TitlesOfParts>
  <Manager/>
  <Company>Toppers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Toppers</dc:creator>
  <cp:keywords/>
  <dc:description/>
  <cp:lastModifiedBy>Stephanie Halberg</cp:lastModifiedBy>
  <cp:revision/>
  <dcterms:created xsi:type="dcterms:W3CDTF">2011-02-21T06:19:30Z</dcterms:created>
  <dcterms:modified xsi:type="dcterms:W3CDTF">2019-02-19T21:15:37Z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0x01010000163ECAAEB5B641B8324B71A85BED89</vt:lpwstr>
  </property>
</Properties>
</file>